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aMaria\BackSiteGET-2020\GETConsDoc-Envios\"/>
    </mc:Choice>
  </mc:AlternateContent>
  <xr:revisionPtr revIDLastSave="0" documentId="8_{357CF644-8EE7-4B05-9C3D-4F7C2820FD59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orig-ago2018" sheetId="1" r:id="rId1"/>
    <sheet name="agosto" sheetId="2" r:id="rId2"/>
    <sheet name="setembro" sheetId="4" r:id="rId3"/>
    <sheet name="outubro" sheetId="9" r:id="rId4"/>
    <sheet name="novembro" sheetId="10" r:id="rId5"/>
    <sheet name="dezembro" sheetId="11" r:id="rId6"/>
    <sheet name="Notas" sheetId="14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46" i="11" l="1"/>
  <c r="AL45" i="11"/>
  <c r="AL44" i="11"/>
  <c r="AL43" i="11"/>
  <c r="AL42" i="11"/>
  <c r="AL41" i="11"/>
  <c r="AL40" i="11"/>
  <c r="AL39" i="11"/>
  <c r="AL38" i="11"/>
  <c r="AL37" i="1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1" i="11"/>
  <c r="AL20" i="11"/>
  <c r="AL19" i="11"/>
  <c r="AL18" i="11"/>
  <c r="AL17" i="11"/>
  <c r="AL16" i="11"/>
  <c r="AL15" i="11"/>
  <c r="AL14" i="11"/>
  <c r="AL13" i="11"/>
  <c r="AL12" i="11"/>
  <c r="AL11" i="11"/>
  <c r="AL10" i="11"/>
  <c r="AL9" i="11"/>
  <c r="AL8" i="11"/>
  <c r="AJ46" i="10"/>
  <c r="AJ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4" i="10"/>
  <c r="AJ13" i="10"/>
  <c r="AJ12" i="10"/>
  <c r="AJ11" i="10"/>
  <c r="AJ10" i="10"/>
  <c r="AJ9" i="10"/>
  <c r="AJ8" i="10"/>
  <c r="G18" i="14" l="1"/>
  <c r="G10" i="14"/>
  <c r="AJ46" i="9" l="1"/>
  <c r="AJ45" i="9"/>
  <c r="AJ44" i="9"/>
  <c r="AJ43" i="9"/>
  <c r="AJ42" i="9"/>
  <c r="AJ41" i="9"/>
  <c r="AJ40" i="9"/>
  <c r="AJ39" i="9"/>
  <c r="AJ38" i="9"/>
  <c r="AJ37" i="9"/>
  <c r="AJ36" i="9"/>
  <c r="AJ35" i="9"/>
  <c r="AJ34" i="9"/>
  <c r="AJ33" i="9"/>
  <c r="AJ32" i="9"/>
  <c r="AJ31" i="9"/>
  <c r="AJ30" i="9"/>
  <c r="AJ29" i="9"/>
  <c r="AJ28" i="9"/>
  <c r="AJ27" i="9"/>
  <c r="AJ26" i="9"/>
  <c r="AJ25" i="9"/>
  <c r="AJ24" i="9"/>
  <c r="AJ23" i="9"/>
  <c r="AJ22" i="9"/>
  <c r="AJ21" i="9"/>
  <c r="AJ20" i="9"/>
  <c r="AJ19" i="9"/>
  <c r="AJ18" i="9"/>
  <c r="AJ17" i="9"/>
  <c r="AJ16" i="9"/>
  <c r="AJ15" i="9"/>
  <c r="AJ14" i="9"/>
  <c r="AJ13" i="9"/>
  <c r="AJ12" i="9"/>
  <c r="AJ11" i="9"/>
  <c r="AJ10" i="9"/>
  <c r="AJ9" i="9"/>
  <c r="AJ8" i="9"/>
  <c r="E38" i="14"/>
  <c r="E37" i="14"/>
  <c r="E31" i="14"/>
  <c r="E30" i="14"/>
  <c r="E29" i="14"/>
  <c r="E28" i="14"/>
  <c r="E26" i="14"/>
  <c r="E24" i="14"/>
  <c r="E23" i="14"/>
  <c r="G23" i="14" s="1"/>
  <c r="E22" i="14"/>
  <c r="E20" i="14"/>
  <c r="E19" i="14"/>
  <c r="E17" i="14"/>
  <c r="E16" i="14"/>
  <c r="E15" i="14"/>
  <c r="E14" i="14"/>
  <c r="E13" i="14"/>
  <c r="G13" i="14" s="1"/>
  <c r="E9" i="14"/>
  <c r="G9" i="14" s="1"/>
  <c r="E8" i="14"/>
  <c r="E7" i="14"/>
  <c r="E4" i="14"/>
  <c r="E3" i="14"/>
  <c r="E2" i="14"/>
  <c r="D40" i="14"/>
  <c r="G40" i="14" s="1"/>
  <c r="D39" i="14"/>
  <c r="G39" i="14" s="1"/>
  <c r="D38" i="14"/>
  <c r="D37" i="14"/>
  <c r="G37" i="14" s="1"/>
  <c r="D36" i="14"/>
  <c r="G36" i="14" s="1"/>
  <c r="D35" i="14"/>
  <c r="G35" i="14" s="1"/>
  <c r="D34" i="14"/>
  <c r="G34" i="14" s="1"/>
  <c r="D33" i="14"/>
  <c r="G33" i="14" s="1"/>
  <c r="D32" i="14"/>
  <c r="G32" i="14" s="1"/>
  <c r="D31" i="14"/>
  <c r="G31" i="14" s="1"/>
  <c r="D30" i="14"/>
  <c r="D29" i="14"/>
  <c r="D28" i="14"/>
  <c r="G28" i="14" s="1"/>
  <c r="D27" i="14"/>
  <c r="G27" i="14" s="1"/>
  <c r="D26" i="14"/>
  <c r="D25" i="14"/>
  <c r="G25" i="14" s="1"/>
  <c r="D24" i="14"/>
  <c r="G24" i="14" s="1"/>
  <c r="D22" i="14"/>
  <c r="G22" i="14" s="1"/>
  <c r="D21" i="14"/>
  <c r="G21" i="14" s="1"/>
  <c r="D20" i="14"/>
  <c r="G20" i="14" s="1"/>
  <c r="D19" i="14"/>
  <c r="G19" i="14" s="1"/>
  <c r="D17" i="14"/>
  <c r="G17" i="14" s="1"/>
  <c r="D16" i="14"/>
  <c r="G16" i="14" s="1"/>
  <c r="D15" i="14"/>
  <c r="G15" i="14" s="1"/>
  <c r="D14" i="14"/>
  <c r="G14" i="14" s="1"/>
  <c r="D12" i="14"/>
  <c r="G12" i="14" s="1"/>
  <c r="D11" i="14"/>
  <c r="G11" i="14" s="1"/>
  <c r="D8" i="14"/>
  <c r="G8" i="14" s="1"/>
  <c r="D7" i="14"/>
  <c r="G7" i="14" s="1"/>
  <c r="D6" i="14"/>
  <c r="G6" i="14" s="1"/>
  <c r="D5" i="14"/>
  <c r="G5" i="14" s="1"/>
  <c r="D4" i="14"/>
  <c r="D3" i="14"/>
  <c r="G3" i="14" s="1"/>
  <c r="D2" i="14"/>
  <c r="G2" i="14" s="1"/>
  <c r="G4" i="14" l="1"/>
  <c r="G29" i="14"/>
  <c r="G26" i="14"/>
  <c r="G30" i="14"/>
  <c r="G38" i="14"/>
  <c r="AJ46" i="4" l="1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K8" i="4" s="1"/>
  <c r="AK8" i="9" s="1"/>
  <c r="AK8" i="10" s="1"/>
  <c r="AM8" i="11" s="1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AJ2" i="11"/>
  <c r="AK11" i="4" l="1"/>
  <c r="AK11" i="9" s="1"/>
  <c r="AK11" i="10" s="1"/>
  <c r="AM11" i="11" s="1"/>
  <c r="AK15" i="4"/>
  <c r="AK15" i="9" s="1"/>
  <c r="AK15" i="10" s="1"/>
  <c r="AM15" i="11" s="1"/>
  <c r="AK19" i="4"/>
  <c r="AK19" i="9" s="1"/>
  <c r="AK19" i="10" s="1"/>
  <c r="AM19" i="11" s="1"/>
  <c r="AK23" i="4"/>
  <c r="AK23" i="9" s="1"/>
  <c r="AK23" i="10" s="1"/>
  <c r="AM23" i="11" s="1"/>
  <c r="AK27" i="4"/>
  <c r="AK27" i="9" s="1"/>
  <c r="AK27" i="10" s="1"/>
  <c r="AM27" i="11" s="1"/>
  <c r="AK31" i="4"/>
  <c r="AK31" i="9" s="1"/>
  <c r="AK31" i="10" s="1"/>
  <c r="AM31" i="11" s="1"/>
  <c r="AK35" i="4"/>
  <c r="AK35" i="9" s="1"/>
  <c r="AK35" i="10" s="1"/>
  <c r="AM35" i="11" s="1"/>
  <c r="AK39" i="4"/>
  <c r="AK39" i="9" s="1"/>
  <c r="AK39" i="10" s="1"/>
  <c r="AM39" i="11" s="1"/>
  <c r="AK43" i="4"/>
  <c r="AK43" i="9" s="1"/>
  <c r="AK43" i="10" s="1"/>
  <c r="AM43" i="11" s="1"/>
  <c r="AK12" i="4"/>
  <c r="AK12" i="9" s="1"/>
  <c r="AK12" i="10" s="1"/>
  <c r="AM12" i="11" s="1"/>
  <c r="AK16" i="4"/>
  <c r="AK16" i="9" s="1"/>
  <c r="AK16" i="10" s="1"/>
  <c r="AM16" i="11" s="1"/>
  <c r="AK20" i="4"/>
  <c r="AK20" i="9" s="1"/>
  <c r="AK20" i="10" s="1"/>
  <c r="AM20" i="11" s="1"/>
  <c r="AK24" i="4"/>
  <c r="AK24" i="9" s="1"/>
  <c r="AK24" i="10" s="1"/>
  <c r="AM24" i="11" s="1"/>
  <c r="AK28" i="4"/>
  <c r="AK28" i="9" s="1"/>
  <c r="AK28" i="10" s="1"/>
  <c r="AM28" i="11" s="1"/>
  <c r="AK32" i="4"/>
  <c r="AK32" i="9" s="1"/>
  <c r="AK32" i="10" s="1"/>
  <c r="AM32" i="11" s="1"/>
  <c r="AK36" i="4"/>
  <c r="AK36" i="9" s="1"/>
  <c r="AK36" i="10" s="1"/>
  <c r="AM36" i="11" s="1"/>
  <c r="AK40" i="4"/>
  <c r="AK40" i="9" s="1"/>
  <c r="AK40" i="10" s="1"/>
  <c r="AM40" i="11" s="1"/>
  <c r="AK44" i="4"/>
  <c r="AK44" i="9" s="1"/>
  <c r="AK44" i="10" s="1"/>
  <c r="AM44" i="11" s="1"/>
  <c r="AK9" i="4"/>
  <c r="AK9" i="9" s="1"/>
  <c r="AK9" i="10" s="1"/>
  <c r="AM9" i="11" s="1"/>
  <c r="AK13" i="4"/>
  <c r="AK13" i="9" s="1"/>
  <c r="AK13" i="10" s="1"/>
  <c r="AM13" i="11" s="1"/>
  <c r="AK17" i="4"/>
  <c r="AK17" i="9" s="1"/>
  <c r="AK17" i="10" s="1"/>
  <c r="AM17" i="11" s="1"/>
  <c r="AK21" i="4"/>
  <c r="AK21" i="9" s="1"/>
  <c r="AK21" i="10" s="1"/>
  <c r="AM21" i="11" s="1"/>
  <c r="AK25" i="4"/>
  <c r="AK25" i="9" s="1"/>
  <c r="AK25" i="10" s="1"/>
  <c r="AM25" i="11" s="1"/>
  <c r="AK29" i="4"/>
  <c r="AK29" i="9" s="1"/>
  <c r="AK29" i="10" s="1"/>
  <c r="AM29" i="11" s="1"/>
  <c r="AK33" i="4"/>
  <c r="AK33" i="9" s="1"/>
  <c r="AK33" i="10" s="1"/>
  <c r="AM33" i="11" s="1"/>
  <c r="AK37" i="4"/>
  <c r="AK37" i="9" s="1"/>
  <c r="AK37" i="10" s="1"/>
  <c r="AM37" i="11" s="1"/>
  <c r="AK41" i="4"/>
  <c r="AK41" i="9" s="1"/>
  <c r="AK41" i="10" s="1"/>
  <c r="AM41" i="11" s="1"/>
  <c r="AK45" i="4"/>
  <c r="AK45" i="9" s="1"/>
  <c r="AK45" i="10" s="1"/>
  <c r="AM45" i="11" s="1"/>
  <c r="AK10" i="4"/>
  <c r="AK10" i="9" s="1"/>
  <c r="AK10" i="10" s="1"/>
  <c r="AM10" i="11" s="1"/>
  <c r="AK14" i="4"/>
  <c r="AK14" i="9" s="1"/>
  <c r="AK14" i="10" s="1"/>
  <c r="AM14" i="11" s="1"/>
  <c r="AK18" i="4"/>
  <c r="AK18" i="9" s="1"/>
  <c r="AK18" i="10" s="1"/>
  <c r="AM18" i="11" s="1"/>
  <c r="AK22" i="4"/>
  <c r="AK22" i="9" s="1"/>
  <c r="AK22" i="10" s="1"/>
  <c r="AM22" i="11" s="1"/>
  <c r="AK26" i="4"/>
  <c r="AK26" i="9" s="1"/>
  <c r="AK26" i="10" s="1"/>
  <c r="AM26" i="11" s="1"/>
  <c r="AK30" i="4"/>
  <c r="AK30" i="9" s="1"/>
  <c r="AK30" i="10" s="1"/>
  <c r="AM30" i="11" s="1"/>
  <c r="AK34" i="4"/>
  <c r="AK34" i="9" s="1"/>
  <c r="AK34" i="10" s="1"/>
  <c r="AM34" i="11" s="1"/>
  <c r="AK38" i="4"/>
  <c r="AK38" i="9" s="1"/>
  <c r="AK38" i="10" s="1"/>
  <c r="AM38" i="11" s="1"/>
  <c r="AK42" i="4"/>
  <c r="AK42" i="9" s="1"/>
  <c r="AK42" i="10" s="1"/>
  <c r="AM42" i="11" s="1"/>
  <c r="AK46" i="4"/>
  <c r="AK46" i="9" s="1"/>
  <c r="AK46" i="10" s="1"/>
  <c r="AM46" i="11" s="1"/>
</calcChain>
</file>

<file path=xl/sharedStrings.xml><?xml version="1.0" encoding="utf-8"?>
<sst xmlns="http://schemas.openxmlformats.org/spreadsheetml/2006/main" count="1038" uniqueCount="357">
  <si>
    <r>
      <rPr>
        <b/>
        <sz val="16"/>
        <color indexed="8"/>
        <rFont val="sansserif"/>
      </rPr>
      <t xml:space="preserve">DIÁRIO DE CLASSE
</t>
    </r>
  </si>
  <si>
    <r>
      <rPr>
        <b/>
        <sz val="9"/>
        <color indexed="8"/>
        <rFont val="sansserif"/>
      </rPr>
      <t xml:space="preserve">Disciplina
</t>
    </r>
  </si>
  <si>
    <r>
      <rPr>
        <b/>
        <sz val="11"/>
        <color indexed="8"/>
        <rFont val="sansserif"/>
      </rPr>
      <t>FUNDAMENTOS DE ESTATISTICA APLICADA</t>
    </r>
  </si>
  <si>
    <r>
      <rPr>
        <b/>
        <sz val="9"/>
        <color indexed="8"/>
        <rFont val="sansserif"/>
      </rPr>
      <t xml:space="preserve">Código
</t>
    </r>
  </si>
  <si>
    <r>
      <rPr>
        <b/>
        <sz val="11"/>
        <color indexed="8"/>
        <rFont val="sansserif"/>
      </rPr>
      <t>GET00116</t>
    </r>
  </si>
  <si>
    <r>
      <rPr>
        <b/>
        <sz val="5"/>
        <color indexed="8"/>
        <rFont val="sansserif"/>
      </rPr>
      <t xml:space="preserve">Período
                    </t>
    </r>
  </si>
  <si>
    <r>
      <rPr>
        <b/>
        <sz val="11"/>
        <color indexed="8"/>
        <rFont val="sansserif"/>
      </rPr>
      <t>2/2018</t>
    </r>
  </si>
  <si>
    <r>
      <rPr>
        <b/>
        <sz val="9"/>
        <color indexed="8"/>
        <rFont val="sansserif"/>
      </rPr>
      <t xml:space="preserve">Localidade
                    </t>
    </r>
  </si>
  <si>
    <r>
      <rPr>
        <b/>
        <sz val="11"/>
        <color indexed="8"/>
        <rFont val="sansserif"/>
      </rPr>
      <t>Niterói</t>
    </r>
  </si>
  <si>
    <r>
      <rPr>
        <b/>
        <sz val="9"/>
        <color indexed="8"/>
        <rFont val="sansserif"/>
      </rPr>
      <t xml:space="preserve">Turma
</t>
    </r>
  </si>
  <si>
    <r>
      <rPr>
        <b/>
        <sz val="11"/>
        <color indexed="8"/>
        <rFont val="sansserif"/>
      </rPr>
      <t>C1</t>
    </r>
  </si>
  <si>
    <r>
      <rPr>
        <b/>
        <sz val="5"/>
        <color indexed="8"/>
        <rFont val="sansserif"/>
      </rPr>
      <t xml:space="preserve">Mês/Ano
</t>
    </r>
  </si>
  <si>
    <r>
      <rPr>
        <b/>
        <sz val="11"/>
        <color indexed="8"/>
        <rFont val="sansserif"/>
      </rPr>
      <t>08/2018</t>
    </r>
  </si>
  <si>
    <r>
      <rPr>
        <b/>
        <sz val="7"/>
        <color indexed="8"/>
        <rFont val="sansserif"/>
      </rPr>
      <t xml:space="preserve">Ordem
                    </t>
    </r>
  </si>
  <si>
    <r>
      <rPr>
        <b/>
        <sz val="7"/>
        <color indexed="8"/>
        <rFont val="sansserif"/>
      </rPr>
      <t xml:space="preserve">Matrícula
                    </t>
    </r>
  </si>
  <si>
    <r>
      <rPr>
        <b/>
        <sz val="7"/>
        <color indexed="8"/>
        <rFont val="sansserif"/>
      </rPr>
      <t xml:space="preserve">Nome do Aluno
                    </t>
    </r>
  </si>
  <si>
    <r>
      <rPr>
        <sz val="4"/>
        <color indexed="8"/>
        <rFont val="sansserif"/>
      </rPr>
      <t xml:space="preserve">1
                    </t>
    </r>
  </si>
  <si>
    <r>
      <rPr>
        <sz val="4"/>
        <color indexed="8"/>
        <rFont val="sansserif"/>
      </rPr>
      <t xml:space="preserve">2
                    </t>
    </r>
  </si>
  <si>
    <r>
      <rPr>
        <sz val="4"/>
        <color indexed="8"/>
        <rFont val="sansserif"/>
      </rPr>
      <t xml:space="preserve">3
                    </t>
    </r>
  </si>
  <si>
    <r>
      <rPr>
        <sz val="4"/>
        <color indexed="8"/>
        <rFont val="sansserif"/>
      </rPr>
      <t xml:space="preserve">4
                    </t>
    </r>
  </si>
  <si>
    <r>
      <rPr>
        <sz val="4"/>
        <color indexed="8"/>
        <rFont val="sansserif"/>
      </rPr>
      <t xml:space="preserve">5
                    </t>
    </r>
  </si>
  <si>
    <r>
      <rPr>
        <sz val="4"/>
        <color indexed="8"/>
        <rFont val="sansserif"/>
      </rPr>
      <t xml:space="preserve">6
                    </t>
    </r>
  </si>
  <si>
    <r>
      <rPr>
        <sz val="4"/>
        <color indexed="8"/>
        <rFont val="sansserif"/>
      </rPr>
      <t xml:space="preserve">7
                    </t>
    </r>
  </si>
  <si>
    <r>
      <rPr>
        <sz val="4"/>
        <color indexed="8"/>
        <rFont val="sansserif"/>
      </rPr>
      <t xml:space="preserve">8
                    </t>
    </r>
  </si>
  <si>
    <r>
      <rPr>
        <sz val="4"/>
        <color indexed="8"/>
        <rFont val="sansserif"/>
      </rPr>
      <t xml:space="preserve">9
                    </t>
    </r>
  </si>
  <si>
    <r>
      <rPr>
        <sz val="4"/>
        <color indexed="8"/>
        <rFont val="sansserif"/>
      </rPr>
      <t xml:space="preserve">10
                    </t>
    </r>
  </si>
  <si>
    <r>
      <rPr>
        <sz val="4"/>
        <color indexed="8"/>
        <rFont val="sansserif"/>
      </rPr>
      <t xml:space="preserve">11
                    </t>
    </r>
  </si>
  <si>
    <r>
      <rPr>
        <sz val="4"/>
        <color indexed="8"/>
        <rFont val="sansserif"/>
      </rPr>
      <t xml:space="preserve">12
                    </t>
    </r>
  </si>
  <si>
    <r>
      <rPr>
        <sz val="4"/>
        <color indexed="8"/>
        <rFont val="sansserif"/>
      </rPr>
      <t xml:space="preserve">13
                    </t>
    </r>
  </si>
  <si>
    <r>
      <rPr>
        <sz val="4"/>
        <color indexed="8"/>
        <rFont val="sansserif"/>
      </rPr>
      <t xml:space="preserve">14
                    </t>
    </r>
  </si>
  <si>
    <r>
      <rPr>
        <sz val="4"/>
        <color indexed="8"/>
        <rFont val="sansserif"/>
      </rPr>
      <t xml:space="preserve">15
                    </t>
    </r>
  </si>
  <si>
    <r>
      <rPr>
        <sz val="4"/>
        <color indexed="8"/>
        <rFont val="sansserif"/>
      </rPr>
      <t xml:space="preserve">16
                    </t>
    </r>
  </si>
  <si>
    <r>
      <rPr>
        <sz val="4"/>
        <color indexed="8"/>
        <rFont val="sansserif"/>
      </rPr>
      <t xml:space="preserve">17
                    </t>
    </r>
  </si>
  <si>
    <r>
      <rPr>
        <sz val="4"/>
        <color indexed="8"/>
        <rFont val="sansserif"/>
      </rPr>
      <t xml:space="preserve">18
                    </t>
    </r>
  </si>
  <si>
    <r>
      <rPr>
        <sz val="4"/>
        <color indexed="8"/>
        <rFont val="sansserif"/>
      </rPr>
      <t xml:space="preserve">19
                    </t>
    </r>
  </si>
  <si>
    <r>
      <rPr>
        <sz val="4"/>
        <color indexed="8"/>
        <rFont val="sansserif"/>
      </rPr>
      <t xml:space="preserve">20
                    </t>
    </r>
  </si>
  <si>
    <r>
      <rPr>
        <sz val="4"/>
        <color indexed="8"/>
        <rFont val="sansserif"/>
      </rPr>
      <t xml:space="preserve">21
                    </t>
    </r>
  </si>
  <si>
    <r>
      <rPr>
        <sz val="4"/>
        <color indexed="8"/>
        <rFont val="sansserif"/>
      </rPr>
      <t xml:space="preserve">22
                    </t>
    </r>
  </si>
  <si>
    <r>
      <rPr>
        <sz val="4"/>
        <color indexed="8"/>
        <rFont val="sansserif"/>
      </rPr>
      <t xml:space="preserve">23
                    </t>
    </r>
  </si>
  <si>
    <r>
      <rPr>
        <sz val="4"/>
        <color indexed="8"/>
        <rFont val="sansserif"/>
      </rPr>
      <t xml:space="preserve">24
                    </t>
    </r>
  </si>
  <si>
    <r>
      <rPr>
        <sz val="4"/>
        <color indexed="8"/>
        <rFont val="sansserif"/>
      </rPr>
      <t xml:space="preserve">25
                    </t>
    </r>
  </si>
  <si>
    <r>
      <rPr>
        <sz val="4"/>
        <color indexed="8"/>
        <rFont val="sansserif"/>
      </rPr>
      <t xml:space="preserve">26
                    </t>
    </r>
  </si>
  <si>
    <r>
      <rPr>
        <sz val="4"/>
        <color indexed="8"/>
        <rFont val="sansserif"/>
      </rPr>
      <t xml:space="preserve">27
                    </t>
    </r>
  </si>
  <si>
    <r>
      <rPr>
        <sz val="4"/>
        <color indexed="8"/>
        <rFont val="sansserif"/>
      </rPr>
      <t xml:space="preserve">28
                    </t>
    </r>
  </si>
  <si>
    <r>
      <rPr>
        <sz val="4"/>
        <color indexed="8"/>
        <rFont val="sansserif"/>
      </rPr>
      <t xml:space="preserve">29
                    </t>
    </r>
  </si>
  <si>
    <r>
      <rPr>
        <sz val="4"/>
        <color indexed="8"/>
        <rFont val="sansserif"/>
      </rPr>
      <t xml:space="preserve">30
                    </t>
    </r>
  </si>
  <si>
    <r>
      <rPr>
        <sz val="4"/>
        <color indexed="8"/>
        <rFont val="sansserif"/>
      </rPr>
      <t xml:space="preserve">31
                    </t>
    </r>
  </si>
  <si>
    <r>
      <rPr>
        <sz val="4"/>
        <color indexed="8"/>
        <rFont val="sansserif"/>
      </rPr>
      <t xml:space="preserve">Aproveitamento
                    </t>
    </r>
  </si>
  <si>
    <r>
      <rPr>
        <sz val="4"/>
        <color indexed="8"/>
        <rFont val="sansserif"/>
      </rPr>
      <t xml:space="preserve">Faltas
                    </t>
    </r>
  </si>
  <si>
    <r>
      <rPr>
        <sz val="7"/>
        <color indexed="8"/>
        <rFont val="sansserif"/>
      </rPr>
      <t>1</t>
    </r>
  </si>
  <si>
    <r>
      <rPr>
        <sz val="7"/>
        <color indexed="8"/>
        <rFont val="sansserif"/>
      </rPr>
      <t>118023025</t>
    </r>
  </si>
  <si>
    <r>
      <rPr>
        <sz val="7"/>
        <color indexed="8"/>
        <rFont val="sansserif"/>
      </rPr>
      <t>ANA CAROLINA DE SOUZA COSTA DE OLIVEIRA</t>
    </r>
  </si>
  <si>
    <r>
      <rPr>
        <sz val="7"/>
        <color indexed="8"/>
        <rFont val="sansserif"/>
      </rPr>
      <t>2</t>
    </r>
  </si>
  <si>
    <r>
      <rPr>
        <sz val="7"/>
        <color indexed="8"/>
        <rFont val="sansserif"/>
      </rPr>
      <t>118023078</t>
    </r>
  </si>
  <si>
    <r>
      <rPr>
        <sz val="7"/>
        <color indexed="8"/>
        <rFont val="sansserif"/>
      </rPr>
      <t>ANDREY MOURA MARTINS</t>
    </r>
  </si>
  <si>
    <r>
      <rPr>
        <sz val="7"/>
        <color indexed="8"/>
        <rFont val="sansserif"/>
      </rPr>
      <t>3</t>
    </r>
  </si>
  <si>
    <r>
      <rPr>
        <sz val="7"/>
        <color indexed="8"/>
        <rFont val="sansserif"/>
      </rPr>
      <t>118023083</t>
    </r>
  </si>
  <si>
    <r>
      <rPr>
        <sz val="7"/>
        <color indexed="8"/>
        <rFont val="sansserif"/>
      </rPr>
      <t>BRUNA GARCIA RAPHAEL</t>
    </r>
  </si>
  <si>
    <r>
      <rPr>
        <sz val="7"/>
        <color indexed="8"/>
        <rFont val="sansserif"/>
      </rPr>
      <t>4</t>
    </r>
  </si>
  <si>
    <r>
      <rPr>
        <sz val="7"/>
        <color indexed="8"/>
        <rFont val="sansserif"/>
      </rPr>
      <t>118023042</t>
    </r>
  </si>
  <si>
    <r>
      <rPr>
        <sz val="7"/>
        <color indexed="8"/>
        <rFont val="sansserif"/>
      </rPr>
      <t>BRUNO LEON SOARES DA SILVA</t>
    </r>
  </si>
  <si>
    <r>
      <rPr>
        <sz val="7"/>
        <color indexed="8"/>
        <rFont val="sansserif"/>
      </rPr>
      <t>5</t>
    </r>
  </si>
  <si>
    <r>
      <rPr>
        <sz val="7"/>
        <color indexed="8"/>
        <rFont val="sansserif"/>
      </rPr>
      <t>118023032</t>
    </r>
  </si>
  <si>
    <r>
      <rPr>
        <sz val="7"/>
        <color indexed="8"/>
        <rFont val="sansserif"/>
      </rPr>
      <t>CAROLINA CARVALHO DE ALBUQUERQUE</t>
    </r>
  </si>
  <si>
    <r>
      <rPr>
        <sz val="7"/>
        <color indexed="8"/>
        <rFont val="sansserif"/>
      </rPr>
      <t>6</t>
    </r>
  </si>
  <si>
    <r>
      <rPr>
        <sz val="7"/>
        <color indexed="8"/>
        <rFont val="sansserif"/>
      </rPr>
      <t>118023075</t>
    </r>
  </si>
  <si>
    <r>
      <rPr>
        <sz val="7"/>
        <color indexed="8"/>
        <rFont val="sansserif"/>
      </rPr>
      <t>DOUGLAS BARROSO DE SOUSA</t>
    </r>
  </si>
  <si>
    <r>
      <rPr>
        <sz val="7"/>
        <color indexed="8"/>
        <rFont val="sansserif"/>
      </rPr>
      <t>7</t>
    </r>
  </si>
  <si>
    <r>
      <rPr>
        <sz val="7"/>
        <color indexed="8"/>
        <rFont val="sansserif"/>
      </rPr>
      <t>118023037</t>
    </r>
  </si>
  <si>
    <r>
      <rPr>
        <sz val="7"/>
        <color indexed="8"/>
        <rFont val="sansserif"/>
      </rPr>
      <t>EDUARDA THEES SANCHES</t>
    </r>
  </si>
  <si>
    <r>
      <rPr>
        <sz val="7"/>
        <color indexed="8"/>
        <rFont val="sansserif"/>
      </rPr>
      <t>8</t>
    </r>
  </si>
  <si>
    <r>
      <rPr>
        <sz val="7"/>
        <color indexed="8"/>
        <rFont val="sansserif"/>
      </rPr>
      <t>318023065</t>
    </r>
  </si>
  <si>
    <r>
      <rPr>
        <sz val="7"/>
        <color indexed="8"/>
        <rFont val="sansserif"/>
      </rPr>
      <t>EDUARDO DA SILVA PINHEIRO</t>
    </r>
  </si>
  <si>
    <r>
      <rPr>
        <sz val="7"/>
        <color indexed="8"/>
        <rFont val="sansserif"/>
      </rPr>
      <t>9</t>
    </r>
  </si>
  <si>
    <r>
      <rPr>
        <sz val="7"/>
        <color indexed="8"/>
        <rFont val="sansserif"/>
      </rPr>
      <t>118023024</t>
    </r>
  </si>
  <si>
    <r>
      <rPr>
        <sz val="7"/>
        <color indexed="8"/>
        <rFont val="sansserif"/>
      </rPr>
      <t>ERICK MAGALHAES FLORENTINO</t>
    </r>
  </si>
  <si>
    <r>
      <rPr>
        <sz val="7"/>
        <color indexed="8"/>
        <rFont val="sansserif"/>
      </rPr>
      <t>10</t>
    </r>
  </si>
  <si>
    <r>
      <rPr>
        <sz val="7"/>
        <color indexed="8"/>
        <rFont val="sansserif"/>
      </rPr>
      <t>217023105</t>
    </r>
  </si>
  <si>
    <r>
      <rPr>
        <sz val="7"/>
        <color indexed="8"/>
        <rFont val="sansserif"/>
      </rPr>
      <t>ERIKA REMBENSKI MACHADO</t>
    </r>
  </si>
  <si>
    <r>
      <rPr>
        <sz val="7"/>
        <color indexed="8"/>
        <rFont val="sansserif"/>
      </rPr>
      <t>11</t>
    </r>
  </si>
  <si>
    <r>
      <rPr>
        <sz val="7"/>
        <color indexed="8"/>
        <rFont val="sansserif"/>
      </rPr>
      <t>118023074</t>
    </r>
  </si>
  <si>
    <r>
      <rPr>
        <sz val="7"/>
        <color indexed="8"/>
        <rFont val="sansserif"/>
      </rPr>
      <t>EVELYN BARBOSA DAMACENA</t>
    </r>
  </si>
  <si>
    <r>
      <rPr>
        <sz val="7"/>
        <color indexed="8"/>
        <rFont val="sansserif"/>
      </rPr>
      <t>12</t>
    </r>
  </si>
  <si>
    <r>
      <rPr>
        <sz val="7"/>
        <color indexed="8"/>
        <rFont val="sansserif"/>
      </rPr>
      <t>417023147</t>
    </r>
  </si>
  <si>
    <r>
      <rPr>
        <sz val="7"/>
        <color indexed="8"/>
        <rFont val="sansserif"/>
      </rPr>
      <t>FRANCYNE MARILIA FIRMES DOS SANTOS</t>
    </r>
  </si>
  <si>
    <r>
      <rPr>
        <sz val="7"/>
        <color indexed="8"/>
        <rFont val="sansserif"/>
      </rPr>
      <t>13</t>
    </r>
  </si>
  <si>
    <r>
      <rPr>
        <sz val="7"/>
        <color indexed="8"/>
        <rFont val="sansserif"/>
      </rPr>
      <t>118023001</t>
    </r>
  </si>
  <si>
    <r>
      <rPr>
        <sz val="7"/>
        <color indexed="8"/>
        <rFont val="sansserif"/>
      </rPr>
      <t>GIOVANA DE BEAUREPAIRE CRISPINO DA SILVA</t>
    </r>
  </si>
  <si>
    <r>
      <rPr>
        <sz val="7"/>
        <color indexed="8"/>
        <rFont val="sansserif"/>
      </rPr>
      <t>14</t>
    </r>
  </si>
  <si>
    <r>
      <rPr>
        <sz val="7"/>
        <color indexed="8"/>
        <rFont val="sansserif"/>
      </rPr>
      <t>118023023</t>
    </r>
  </si>
  <si>
    <r>
      <rPr>
        <sz val="7"/>
        <color indexed="8"/>
        <rFont val="sansserif"/>
      </rPr>
      <t>GUSTAVO BARBOSA DE SOUZA</t>
    </r>
  </si>
  <si>
    <r>
      <rPr>
        <sz val="7"/>
        <color indexed="8"/>
        <rFont val="sansserif"/>
      </rPr>
      <t>15</t>
    </r>
  </si>
  <si>
    <r>
      <rPr>
        <sz val="7"/>
        <color indexed="8"/>
        <rFont val="sansserif"/>
      </rPr>
      <t>213023104</t>
    </r>
  </si>
  <si>
    <r>
      <rPr>
        <sz val="7"/>
        <color indexed="8"/>
        <rFont val="sansserif"/>
      </rPr>
      <t>GUSTAVO CORREA DE ARAUJO</t>
    </r>
  </si>
  <si>
    <r>
      <rPr>
        <sz val="7"/>
        <color indexed="8"/>
        <rFont val="sansserif"/>
      </rPr>
      <t>16</t>
    </r>
  </si>
  <si>
    <r>
      <rPr>
        <sz val="7"/>
        <color indexed="8"/>
        <rFont val="sansserif"/>
      </rPr>
      <t>115023091</t>
    </r>
  </si>
  <si>
    <r>
      <rPr>
        <sz val="7"/>
        <color indexed="8"/>
        <rFont val="sansserif"/>
      </rPr>
      <t>HANNA ASSIS BITTENCOURT SCHALLER</t>
    </r>
  </si>
  <si>
    <r>
      <rPr>
        <sz val="7"/>
        <color indexed="8"/>
        <rFont val="sansserif"/>
      </rPr>
      <t>17</t>
    </r>
  </si>
  <si>
    <r>
      <rPr>
        <sz val="7"/>
        <color indexed="8"/>
        <rFont val="sansserif"/>
      </rPr>
      <t>118023005</t>
    </r>
  </si>
  <si>
    <r>
      <rPr>
        <sz val="7"/>
        <color indexed="8"/>
        <rFont val="sansserif"/>
      </rPr>
      <t>IAGO ALBUQUERQUE FIGUEIREDO RODRIGUES</t>
    </r>
  </si>
  <si>
    <r>
      <rPr>
        <sz val="7"/>
        <color indexed="8"/>
        <rFont val="sansserif"/>
      </rPr>
      <t>18</t>
    </r>
  </si>
  <si>
    <r>
      <rPr>
        <sz val="7"/>
        <color indexed="8"/>
        <rFont val="sansserif"/>
      </rPr>
      <t>417023145</t>
    </r>
  </si>
  <si>
    <r>
      <rPr>
        <sz val="7"/>
        <color indexed="8"/>
        <rFont val="sansserif"/>
      </rPr>
      <t>ISRAEL RIBEIRO GOMES</t>
    </r>
  </si>
  <si>
    <r>
      <rPr>
        <sz val="7"/>
        <color indexed="8"/>
        <rFont val="sansserif"/>
      </rPr>
      <t>19</t>
    </r>
  </si>
  <si>
    <r>
      <rPr>
        <sz val="7"/>
        <color indexed="8"/>
        <rFont val="sansserif"/>
      </rPr>
      <t>118023082</t>
    </r>
  </si>
  <si>
    <r>
      <rPr>
        <sz val="7"/>
        <color indexed="8"/>
        <rFont val="sansserif"/>
      </rPr>
      <t>JAMYLLE RODRIGUES DO NASCIMENTO</t>
    </r>
  </si>
  <si>
    <r>
      <rPr>
        <sz val="7"/>
        <color indexed="8"/>
        <rFont val="sansserif"/>
      </rPr>
      <t>20</t>
    </r>
  </si>
  <si>
    <r>
      <rPr>
        <sz val="7"/>
        <color indexed="8"/>
        <rFont val="sansserif"/>
      </rPr>
      <t>118023077</t>
    </r>
  </si>
  <si>
    <r>
      <rPr>
        <sz val="7"/>
        <color indexed="8"/>
        <rFont val="sansserif"/>
      </rPr>
      <t>JONNATHAS KELLER PEREIRA</t>
    </r>
  </si>
  <si>
    <r>
      <rPr>
        <sz val="7"/>
        <color indexed="8"/>
        <rFont val="sansserif"/>
      </rPr>
      <t>21</t>
    </r>
  </si>
  <si>
    <r>
      <rPr>
        <sz val="7"/>
        <color indexed="8"/>
        <rFont val="sansserif"/>
      </rPr>
      <t>118023003</t>
    </r>
  </si>
  <si>
    <r>
      <rPr>
        <sz val="7"/>
        <color indexed="8"/>
        <rFont val="sansserif"/>
      </rPr>
      <t>KAREN POSSOLI</t>
    </r>
  </si>
  <si>
    <r>
      <rPr>
        <sz val="7"/>
        <color indexed="8"/>
        <rFont val="sansserif"/>
      </rPr>
      <t>22</t>
    </r>
  </si>
  <si>
    <r>
      <rPr>
        <sz val="7"/>
        <color indexed="8"/>
        <rFont val="sansserif"/>
      </rPr>
      <t>118023004</t>
    </r>
  </si>
  <si>
    <r>
      <rPr>
        <sz val="7"/>
        <color indexed="8"/>
        <rFont val="sansserif"/>
      </rPr>
      <t>LIZ CARESTIATO BUENO</t>
    </r>
  </si>
  <si>
    <r>
      <rPr>
        <sz val="7"/>
        <color indexed="8"/>
        <rFont val="sansserif"/>
      </rPr>
      <t>23</t>
    </r>
  </si>
  <si>
    <r>
      <rPr>
        <sz val="7"/>
        <color indexed="8"/>
        <rFont val="sansserif"/>
      </rPr>
      <t>118023059</t>
    </r>
  </si>
  <si>
    <r>
      <rPr>
        <sz val="7"/>
        <color indexed="8"/>
        <rFont val="sansserif"/>
      </rPr>
      <t>LUCCA DE MELLO E SILVA HERRIOT</t>
    </r>
  </si>
  <si>
    <r>
      <rPr>
        <sz val="7"/>
        <color indexed="8"/>
        <rFont val="sansserif"/>
      </rPr>
      <t>24</t>
    </r>
  </si>
  <si>
    <r>
      <rPr>
        <sz val="7"/>
        <color indexed="8"/>
        <rFont val="sansserif"/>
      </rPr>
      <t>217023090</t>
    </r>
  </si>
  <si>
    <r>
      <rPr>
        <sz val="7"/>
        <color indexed="8"/>
        <rFont val="sansserif"/>
      </rPr>
      <t>PATRICIA DA CUNHA MOURA</t>
    </r>
  </si>
  <si>
    <r>
      <rPr>
        <sz val="7"/>
        <color indexed="8"/>
        <rFont val="sansserif"/>
      </rPr>
      <t>25</t>
    </r>
  </si>
  <si>
    <r>
      <rPr>
        <sz val="7"/>
        <color indexed="8"/>
        <rFont val="sansserif"/>
      </rPr>
      <t>118023034</t>
    </r>
  </si>
  <si>
    <r>
      <rPr>
        <sz val="7"/>
        <color indexed="8"/>
        <rFont val="sansserif"/>
      </rPr>
      <t>PEDRO GABRIEL AVILEZ FIGUEIREDO</t>
    </r>
  </si>
  <si>
    <r>
      <rPr>
        <sz val="7"/>
        <color indexed="8"/>
        <rFont val="sansserif"/>
      </rPr>
      <t>26</t>
    </r>
  </si>
  <si>
    <r>
      <rPr>
        <sz val="7"/>
        <color indexed="8"/>
        <rFont val="sansserif"/>
      </rPr>
      <t>116023014</t>
    </r>
  </si>
  <si>
    <r>
      <rPr>
        <sz val="7"/>
        <color indexed="8"/>
        <rFont val="sansserif"/>
      </rPr>
      <t>RAFAEL KIM MARTINS</t>
    </r>
  </si>
  <si>
    <r>
      <rPr>
        <sz val="7"/>
        <color indexed="8"/>
        <rFont val="sansserif"/>
      </rPr>
      <t>27</t>
    </r>
  </si>
  <si>
    <r>
      <rPr>
        <sz val="7"/>
        <color indexed="8"/>
        <rFont val="sansserif"/>
      </rPr>
      <t>215023149</t>
    </r>
  </si>
  <si>
    <r>
      <rPr>
        <sz val="7"/>
        <color indexed="8"/>
        <rFont val="sansserif"/>
      </rPr>
      <t>RAFAELLA DE OLIVEIRA SILVA</t>
    </r>
  </si>
  <si>
    <r>
      <rPr>
        <sz val="7"/>
        <color indexed="8"/>
        <rFont val="sansserif"/>
      </rPr>
      <t>28</t>
    </r>
  </si>
  <si>
    <r>
      <rPr>
        <sz val="7"/>
        <color indexed="8"/>
        <rFont val="sansserif"/>
      </rPr>
      <t>116023053</t>
    </r>
  </si>
  <si>
    <r>
      <rPr>
        <sz val="7"/>
        <color indexed="8"/>
        <rFont val="sansserif"/>
      </rPr>
      <t>RENATA ARAUJO VERISSIMO LUSTOSA</t>
    </r>
  </si>
  <si>
    <r>
      <rPr>
        <sz val="7"/>
        <color indexed="8"/>
        <rFont val="sansserif"/>
      </rPr>
      <t>29</t>
    </r>
  </si>
  <si>
    <r>
      <rPr>
        <sz val="7"/>
        <color indexed="8"/>
        <rFont val="sansserif"/>
      </rPr>
      <t>118023017</t>
    </r>
  </si>
  <si>
    <r>
      <rPr>
        <sz val="7"/>
        <color indexed="8"/>
        <rFont val="sansserif"/>
      </rPr>
      <t>RODOLFO GUILHERME DOS SANTOS ALVES</t>
    </r>
  </si>
  <si>
    <r>
      <rPr>
        <sz val="7"/>
        <color indexed="8"/>
        <rFont val="sansserif"/>
      </rPr>
      <t>30</t>
    </r>
  </si>
  <si>
    <r>
      <rPr>
        <sz val="7"/>
        <color indexed="8"/>
        <rFont val="sansserif"/>
      </rPr>
      <t>118023080</t>
    </r>
  </si>
  <si>
    <r>
      <rPr>
        <sz val="7"/>
        <color indexed="8"/>
        <rFont val="sansserif"/>
      </rPr>
      <t>SEBASTIAO DE SOUSA MORAIS JUNIOR</t>
    </r>
  </si>
  <si>
    <r>
      <rPr>
        <sz val="7"/>
        <color indexed="8"/>
        <rFont val="sansserif"/>
      </rPr>
      <t>31</t>
    </r>
  </si>
  <si>
    <r>
      <rPr>
        <sz val="7"/>
        <color indexed="8"/>
        <rFont val="sansserif"/>
      </rPr>
      <t>118023015</t>
    </r>
  </si>
  <si>
    <r>
      <rPr>
        <sz val="7"/>
        <color indexed="8"/>
        <rFont val="sansserif"/>
      </rPr>
      <t>THAIS OUTOR FERREIRA</t>
    </r>
  </si>
  <si>
    <r>
      <rPr>
        <sz val="7"/>
        <color indexed="8"/>
        <rFont val="sansserif"/>
      </rPr>
      <t>32</t>
    </r>
  </si>
  <si>
    <r>
      <rPr>
        <sz val="7"/>
        <color indexed="8"/>
        <rFont val="sansserif"/>
      </rPr>
      <t>217023089</t>
    </r>
  </si>
  <si>
    <r>
      <rPr>
        <sz val="7"/>
        <color indexed="8"/>
        <rFont val="sansserif"/>
      </rPr>
      <t>TIAGO LEAL NUNES</t>
    </r>
  </si>
  <si>
    <r>
      <rPr>
        <sz val="7"/>
        <color indexed="8"/>
        <rFont val="sansserif"/>
      </rPr>
      <t>33</t>
    </r>
  </si>
  <si>
    <r>
      <rPr>
        <sz val="7"/>
        <color indexed="8"/>
        <rFont val="sansserif"/>
      </rPr>
      <t>118023006</t>
    </r>
  </si>
  <si>
    <r>
      <rPr>
        <sz val="7"/>
        <color indexed="8"/>
        <rFont val="sansserif"/>
      </rPr>
      <t>VICTORIA PARRINI FRAZAO</t>
    </r>
  </si>
  <si>
    <t xml:space="preserve">Ordem
                    </t>
  </si>
  <si>
    <t xml:space="preserve">Matrícula
                    </t>
  </si>
  <si>
    <t xml:space="preserve">Nome do Aluno
                    </t>
  </si>
  <si>
    <t xml:space="preserve">13
                    </t>
  </si>
  <si>
    <t xml:space="preserve">14
                    </t>
  </si>
  <si>
    <t xml:space="preserve">15
                    </t>
  </si>
  <si>
    <t xml:space="preserve">16
                    </t>
  </si>
  <si>
    <t xml:space="preserve">17
                    </t>
  </si>
  <si>
    <t xml:space="preserve">18
                    </t>
  </si>
  <si>
    <t xml:space="preserve">19
                    </t>
  </si>
  <si>
    <t xml:space="preserve">20
                    </t>
  </si>
  <si>
    <t xml:space="preserve">21
                    </t>
  </si>
  <si>
    <t xml:space="preserve">22
                    </t>
  </si>
  <si>
    <t xml:space="preserve">23
                    </t>
  </si>
  <si>
    <t xml:space="preserve">24
                    </t>
  </si>
  <si>
    <t xml:space="preserve">25
                    </t>
  </si>
  <si>
    <t xml:space="preserve">26
                    </t>
  </si>
  <si>
    <t xml:space="preserve">27
                    </t>
  </si>
  <si>
    <t xml:space="preserve">28
                    </t>
  </si>
  <si>
    <t xml:space="preserve">29
                    </t>
  </si>
  <si>
    <t xml:space="preserve">30
                    </t>
  </si>
  <si>
    <t xml:space="preserve">31
                    </t>
  </si>
  <si>
    <t xml:space="preserve">Aproveitamento
                    </t>
  </si>
  <si>
    <t xml:space="preserve">Faltas
                    </t>
  </si>
  <si>
    <t>1</t>
  </si>
  <si>
    <t>118023025</t>
  </si>
  <si>
    <t>ANA CAROLINA DE SOUZA COSTA DE OLIVEIRA</t>
  </si>
  <si>
    <t>2</t>
  </si>
  <si>
    <t>118023078</t>
  </si>
  <si>
    <t>ANDREY MOURA MARTINS</t>
  </si>
  <si>
    <t>3</t>
  </si>
  <si>
    <t>118023083</t>
  </si>
  <si>
    <t>BRUNA GARCIA RAPHAEL</t>
  </si>
  <si>
    <t>4</t>
  </si>
  <si>
    <t>118023042</t>
  </si>
  <si>
    <t>BRUNO LEON SOARES DA SILVA</t>
  </si>
  <si>
    <t>5</t>
  </si>
  <si>
    <t>118023032</t>
  </si>
  <si>
    <t>CAROLINA CARVALHO DE ALBUQUERQUE</t>
  </si>
  <si>
    <t>6</t>
  </si>
  <si>
    <t>118023075</t>
  </si>
  <si>
    <t>DOUGLAS BARROSO DE SOUSA</t>
  </si>
  <si>
    <t>7</t>
  </si>
  <si>
    <t>118023037</t>
  </si>
  <si>
    <t>EDUARDA THEES SANCHES</t>
  </si>
  <si>
    <t>8</t>
  </si>
  <si>
    <t>318023065</t>
  </si>
  <si>
    <t>EDUARDO DA SILVA PINHEIRO</t>
  </si>
  <si>
    <t>9</t>
  </si>
  <si>
    <t>118023024</t>
  </si>
  <si>
    <t>ERICK MAGALHAES FLORENTINO</t>
  </si>
  <si>
    <t>10</t>
  </si>
  <si>
    <t>217023105</t>
  </si>
  <si>
    <t>ERIKA REMBENSKI MACHADO</t>
  </si>
  <si>
    <t>11</t>
  </si>
  <si>
    <t>118023074</t>
  </si>
  <si>
    <t>EVELYN BARBOSA DAMACENA</t>
  </si>
  <si>
    <t>12</t>
  </si>
  <si>
    <t>417023147</t>
  </si>
  <si>
    <t>FRANCYNE MARILIA FIRMES DOS SANTOS</t>
  </si>
  <si>
    <t>13</t>
  </si>
  <si>
    <t>118023001</t>
  </si>
  <si>
    <t>GIOVANA DE BEAUREPAIRE CRISPINO DA SILVA</t>
  </si>
  <si>
    <t>14</t>
  </si>
  <si>
    <t>118023023</t>
  </si>
  <si>
    <t>GUSTAVO BARBOSA DE SOUZA</t>
  </si>
  <si>
    <t>15</t>
  </si>
  <si>
    <t>213023104</t>
  </si>
  <si>
    <t>GUSTAVO CORREA DE ARAUJO</t>
  </si>
  <si>
    <t>16</t>
  </si>
  <si>
    <t>115023091</t>
  </si>
  <si>
    <t>HANNA ASSIS BITTENCOURT SCHALLER</t>
  </si>
  <si>
    <t>17</t>
  </si>
  <si>
    <t>118023005</t>
  </si>
  <si>
    <t>IAGO ALBUQUERQUE FIGUEIREDO RODRIGUES</t>
  </si>
  <si>
    <t>18</t>
  </si>
  <si>
    <t>417023145</t>
  </si>
  <si>
    <t>ISRAEL RIBEIRO GOMES</t>
  </si>
  <si>
    <t>19</t>
  </si>
  <si>
    <t>118023082</t>
  </si>
  <si>
    <t>JAMYLLE RODRIGUES DO NASCIMENTO</t>
  </si>
  <si>
    <t>20</t>
  </si>
  <si>
    <t>118023077</t>
  </si>
  <si>
    <t>JONNATHAS KELLER PEREIRA</t>
  </si>
  <si>
    <t>21</t>
  </si>
  <si>
    <t>118023003</t>
  </si>
  <si>
    <t>KAREN POSSOLI</t>
  </si>
  <si>
    <t>22</t>
  </si>
  <si>
    <t>118023004</t>
  </si>
  <si>
    <t>LIZ CARESTIATO BUENO</t>
  </si>
  <si>
    <t>23</t>
  </si>
  <si>
    <t>118023059</t>
  </si>
  <si>
    <t>LUCCA DE MELLO E SILVA HERRIOT</t>
  </si>
  <si>
    <t>24</t>
  </si>
  <si>
    <t>217023090</t>
  </si>
  <si>
    <t>PATRICIA DA CUNHA MOURA</t>
  </si>
  <si>
    <t>25</t>
  </si>
  <si>
    <t>118023034</t>
  </si>
  <si>
    <t>PEDRO GABRIEL AVILEZ FIGUEIREDO</t>
  </si>
  <si>
    <t>26</t>
  </si>
  <si>
    <t>116023014</t>
  </si>
  <si>
    <t>RAFAEL KIM MARTINS</t>
  </si>
  <si>
    <t>27</t>
  </si>
  <si>
    <t>215023149</t>
  </si>
  <si>
    <t>RAFAELLA DE OLIVEIRA SILVA</t>
  </si>
  <si>
    <t>28</t>
  </si>
  <si>
    <t>116023053</t>
  </si>
  <si>
    <t>RENATA ARAUJO VERISSIMO LUSTOSA</t>
  </si>
  <si>
    <t>29</t>
  </si>
  <si>
    <t>118023017</t>
  </si>
  <si>
    <t>RODOLFO GUILHERME DOS SANTOS ALVES</t>
  </si>
  <si>
    <t>30</t>
  </si>
  <si>
    <t>118023080</t>
  </si>
  <si>
    <t>SEBASTIAO DE SOUSA MORAIS JUNIOR</t>
  </si>
  <si>
    <t>31</t>
  </si>
  <si>
    <t>118023015</t>
  </si>
  <si>
    <t>THAIS OUTOR FERREIRA</t>
  </si>
  <si>
    <t>32</t>
  </si>
  <si>
    <t>217023089</t>
  </si>
  <si>
    <t>TIAGO LEAL NUNES</t>
  </si>
  <si>
    <t>33</t>
  </si>
  <si>
    <t>118023006</t>
  </si>
  <si>
    <t>VICTORIA PARRINI FRAZAO</t>
  </si>
  <si>
    <t>Disciplina</t>
  </si>
  <si>
    <t>Código</t>
  </si>
  <si>
    <t>Localidade</t>
  </si>
  <si>
    <t>Turma</t>
  </si>
  <si>
    <t>Período</t>
  </si>
  <si>
    <t>Mês/Ano</t>
  </si>
  <si>
    <t>Apresentação do curso. Conceitos básicos de pesquisa estatística. Tipos de variáveis. Apresentação de dados qualitativos</t>
  </si>
  <si>
    <t>212023249</t>
  </si>
  <si>
    <t>116023075</t>
  </si>
  <si>
    <t>118023072</t>
  </si>
  <si>
    <t>218023089</t>
  </si>
  <si>
    <t>118023022</t>
  </si>
  <si>
    <t>09/2018</t>
  </si>
  <si>
    <t>10/2018</t>
  </si>
  <si>
    <t>11/2018</t>
  </si>
  <si>
    <t>12/2018</t>
  </si>
  <si>
    <t>DUDA THEES SANCHES</t>
  </si>
  <si>
    <t>34</t>
  </si>
  <si>
    <t>417023142</t>
  </si>
  <si>
    <t>FABRYCIO LEITE DE OLIVEIRA</t>
  </si>
  <si>
    <t>35</t>
  </si>
  <si>
    <t>FERNANDO MOREIRA CARNEIRO</t>
  </si>
  <si>
    <t>36</t>
  </si>
  <si>
    <t>ISADORA MOTTA PEREIRA</t>
  </si>
  <si>
    <t>37</t>
  </si>
  <si>
    <t>JOAO VICTOR MARQUES DOS SANTOS</t>
  </si>
  <si>
    <t>38</t>
  </si>
  <si>
    <t>NATHALIA VIEIRA DORNELAS</t>
  </si>
  <si>
    <t>39</t>
  </si>
  <si>
    <t>PAMELLA BARBOSA DA FONSECA</t>
  </si>
  <si>
    <t xml:space="preserve">1
                    </t>
  </si>
  <si>
    <t xml:space="preserve">2
                    </t>
  </si>
  <si>
    <t xml:space="preserve">3
                    </t>
  </si>
  <si>
    <t xml:space="preserve">4
                    </t>
  </si>
  <si>
    <t xml:space="preserve">5
                    </t>
  </si>
  <si>
    <t xml:space="preserve">6
                    </t>
  </si>
  <si>
    <t xml:space="preserve">7
                    </t>
  </si>
  <si>
    <t xml:space="preserve">8
                    </t>
  </si>
  <si>
    <t xml:space="preserve">9
                    </t>
  </si>
  <si>
    <t xml:space="preserve">10
                    </t>
  </si>
  <si>
    <t xml:space="preserve">11
                    </t>
  </si>
  <si>
    <t xml:space="preserve">12
                    </t>
  </si>
  <si>
    <t>Aulas dadas</t>
  </si>
  <si>
    <t>Total de aulas</t>
  </si>
  <si>
    <t>Falta de luz no Gragoatá</t>
  </si>
  <si>
    <t>Agenda Acadêmica</t>
  </si>
  <si>
    <t>Faltas acumuladas</t>
  </si>
  <si>
    <t>NOTA P1</t>
  </si>
  <si>
    <t>P1</t>
  </si>
  <si>
    <t>Nota P2</t>
  </si>
  <si>
    <t>P2</t>
  </si>
  <si>
    <t>P3</t>
  </si>
  <si>
    <t>Faltas Acumuladas</t>
  </si>
  <si>
    <t>Faltas</t>
  </si>
  <si>
    <t>Média</t>
  </si>
  <si>
    <t>VS</t>
  </si>
  <si>
    <t>Nota P3</t>
  </si>
  <si>
    <t>Apresentação de dados quantitativos discretos e contínuos (Seções 1.4 e 1.5)</t>
  </si>
  <si>
    <t>Medidas de assimetria; O boxplot(Seções 2.5, 2.6)</t>
  </si>
  <si>
    <t>Covariância e correlação.</t>
  </si>
  <si>
    <t>Probabilidade: Conceitos básicos;. Axiomas e Propriedades</t>
  </si>
  <si>
    <t>Probabilidade Condicional e Independência de eventos</t>
  </si>
  <si>
    <t>Teorema da probabilidade total e teorema de Bayes</t>
  </si>
  <si>
    <t>Revisão para P1</t>
  </si>
  <si>
    <t>Medidas de posição;Medidas de dispersão; Medidas de posição e dispersão relativas (Seções 2.1, 2.3, 2.4)</t>
  </si>
  <si>
    <t>V.A. Discretas: Função de probabilidade, esperança e variância</t>
  </si>
  <si>
    <t>Distribuições: Bernoulli e binomial. Exercícios.</t>
  </si>
  <si>
    <t>V.A. Contínuas: Função densidade. Esperança e variância. Distribuição uniforme.</t>
  </si>
  <si>
    <t xml:space="preserve">Distribuições do tipo linear </t>
  </si>
  <si>
    <t>Distribuição normal</t>
  </si>
  <si>
    <t>Feriado na UFF</t>
  </si>
  <si>
    <t>Revisão para P2</t>
  </si>
  <si>
    <t>Inferência: Conceitos básicos</t>
  </si>
  <si>
    <t>Intervalos de confiança para médias</t>
  </si>
  <si>
    <t>Intervalos de confiança para proporções</t>
  </si>
  <si>
    <t>Teste de hipótese para proporções</t>
  </si>
  <si>
    <t>Aula de exercícios</t>
  </si>
  <si>
    <t xml:space="preserve">Teste de hipótese: conceitos básicos. </t>
  </si>
  <si>
    <t>TH para médias</t>
  </si>
  <si>
    <t>Revisão para P3</t>
  </si>
  <si>
    <t>NOTA VR</t>
  </si>
  <si>
    <t>NOTA VS</t>
  </si>
  <si>
    <t>Média final calculada como média entre a nota da P3 e a menor das notas entre P1 e P2</t>
  </si>
  <si>
    <t>VR e VS</t>
  </si>
  <si>
    <t>Entrega das médias</t>
  </si>
  <si>
    <t>ANA MARIA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</si>
</sst>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</font>
    <font>
      <sz val="9"/>
      <color indexed="8"/>
      <name val="sansserif"/>
    </font>
    <font>
      <b/>
      <sz val="16"/>
      <color indexed="8"/>
      <name val="sansserif"/>
    </font>
    <font>
      <b/>
      <sz val="9"/>
      <color indexed="8"/>
      <name val="sansserif"/>
    </font>
    <font>
      <b/>
      <sz val="11"/>
      <color indexed="8"/>
      <name val="sansserif"/>
    </font>
    <font>
      <b/>
      <sz val="5"/>
      <color indexed="8"/>
      <name val="sansserif"/>
    </font>
    <font>
      <b/>
      <sz val="7"/>
      <color indexed="8"/>
      <name val="sansserif"/>
    </font>
    <font>
      <sz val="4"/>
      <color indexed="8"/>
      <name val="sansserif"/>
    </font>
    <font>
      <sz val="7"/>
      <color indexed="8"/>
      <name val="sansserif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  <scheme val="minor"/>
    </font>
    <font>
      <sz val="10"/>
      <color rgb="FF000000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" fontId="9" fillId="0" borderId="0" xfId="0" applyNumberFormat="1" applyFont="1"/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" fontId="0" fillId="0" borderId="0" xfId="0" applyNumberFormat="1"/>
    <xf numFmtId="0" fontId="12" fillId="4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top" wrapText="1"/>
    </xf>
    <xf numFmtId="0" fontId="14" fillId="4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164" fontId="3" fillId="5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6" fillId="0" borderId="0" xfId="0" applyFont="1"/>
    <xf numFmtId="0" fontId="16" fillId="0" borderId="0" xfId="0" applyFont="1" applyFill="1" applyBorder="1"/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6EA2B38B-E967-4B38-B41F-6D5573F0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1</xdr:row>
      <xdr:rowOff>0</xdr:rowOff>
    </xdr:from>
    <xdr:to>
      <xdr:col>36</xdr:col>
      <xdr:colOff>0</xdr:colOff>
      <xdr:row>2</xdr:row>
      <xdr:rowOff>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D5676098-CC9F-46A7-9254-02497DB1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9525"/>
          <a:ext cx="885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0"/>
  <sheetViews>
    <sheetView workbookViewId="0">
      <selection sqref="A1:B2"/>
    </sheetView>
  </sheetViews>
  <sheetFormatPr defaultRowHeight="12.75"/>
  <cols>
    <col min="1" max="1" width="5.5703125" customWidth="1"/>
    <col min="2" max="2" width="8.42578125" customWidth="1"/>
    <col min="3" max="3" width="44.5703125" customWidth="1"/>
    <col min="4" max="25" width="2.7109375" customWidth="1"/>
    <col min="26" max="26" width="2.28515625" customWidth="1"/>
    <col min="27" max="34" width="2.7109375" customWidth="1"/>
    <col min="35" max="35" width="9.28515625" customWidth="1"/>
    <col min="36" max="36" width="4" customWidth="1"/>
    <col min="37" max="38" width="8.85546875" hidden="1" customWidth="1"/>
  </cols>
  <sheetData>
    <row r="1" spans="1:37" ht="0.95" customHeight="1">
      <c r="A1" s="51"/>
      <c r="B1" s="51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</row>
    <row r="2" spans="1:37" ht="39" customHeight="1">
      <c r="A2" s="51"/>
      <c r="B2" s="51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"/>
      <c r="AI2" s="51"/>
      <c r="AJ2" s="51"/>
      <c r="AK2" s="1"/>
    </row>
    <row r="3" spans="1:37" ht="27" customHeight="1">
      <c r="A3" s="52" t="s">
        <v>1</v>
      </c>
      <c r="B3" s="52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1"/>
    </row>
    <row r="4" spans="1:37" ht="18.95" customHeight="1">
      <c r="A4" s="52" t="s">
        <v>3</v>
      </c>
      <c r="B4" s="52"/>
      <c r="C4" s="2" t="s">
        <v>4</v>
      </c>
      <c r="D4" s="54" t="s">
        <v>5</v>
      </c>
      <c r="E4" s="54"/>
      <c r="F4" s="54"/>
      <c r="G4" s="55" t="s">
        <v>6</v>
      </c>
      <c r="H4" s="55"/>
      <c r="I4" s="55"/>
      <c r="J4" s="55"/>
      <c r="K4" s="55"/>
      <c r="L4" s="55"/>
      <c r="M4" s="55"/>
      <c r="N4" s="5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26.1" customHeight="1">
      <c r="A5" s="52" t="s">
        <v>7</v>
      </c>
      <c r="B5" s="52"/>
      <c r="C5" s="2" t="s">
        <v>8</v>
      </c>
      <c r="D5" s="54"/>
      <c r="E5" s="54"/>
      <c r="F5" s="54"/>
      <c r="G5" s="55"/>
      <c r="H5" s="55"/>
      <c r="I5" s="55"/>
      <c r="J5" s="55"/>
      <c r="K5" s="55"/>
      <c r="L5" s="55"/>
      <c r="M5" s="55"/>
      <c r="N5" s="5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8.95" customHeight="1">
      <c r="A6" s="52" t="s">
        <v>9</v>
      </c>
      <c r="B6" s="52"/>
      <c r="C6" s="2" t="s">
        <v>10</v>
      </c>
      <c r="D6" s="54" t="s">
        <v>11</v>
      </c>
      <c r="E6" s="54"/>
      <c r="F6" s="54"/>
      <c r="G6" s="55" t="s">
        <v>12</v>
      </c>
      <c r="H6" s="55"/>
      <c r="I6" s="55"/>
      <c r="J6" s="55"/>
      <c r="K6" s="55"/>
      <c r="L6" s="55"/>
      <c r="M6" s="55"/>
      <c r="N6" s="5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100000000000001" customHeight="1">
      <c r="A7" s="3" t="s">
        <v>13</v>
      </c>
      <c r="B7" s="3" t="s">
        <v>14</v>
      </c>
      <c r="C7" s="3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23</v>
      </c>
      <c r="L7" s="4" t="s">
        <v>24</v>
      </c>
      <c r="M7" s="4" t="s">
        <v>25</v>
      </c>
      <c r="N7" s="4" t="s">
        <v>26</v>
      </c>
      <c r="O7" s="4" t="s">
        <v>27</v>
      </c>
      <c r="P7" s="4" t="s">
        <v>28</v>
      </c>
      <c r="Q7" s="4" t="s">
        <v>29</v>
      </c>
      <c r="R7" s="4" t="s">
        <v>30</v>
      </c>
      <c r="S7" s="4" t="s">
        <v>31</v>
      </c>
      <c r="T7" s="4" t="s">
        <v>32</v>
      </c>
      <c r="U7" s="4" t="s">
        <v>33</v>
      </c>
      <c r="V7" s="4" t="s">
        <v>34</v>
      </c>
      <c r="W7" s="4" t="s">
        <v>35</v>
      </c>
      <c r="X7" s="4" t="s">
        <v>36</v>
      </c>
      <c r="Y7" s="4" t="s">
        <v>37</v>
      </c>
      <c r="Z7" s="4" t="s">
        <v>38</v>
      </c>
      <c r="AA7" s="4" t="s">
        <v>39</v>
      </c>
      <c r="AB7" s="4" t="s">
        <v>40</v>
      </c>
      <c r="AC7" s="4" t="s">
        <v>41</v>
      </c>
      <c r="AD7" s="4" t="s">
        <v>42</v>
      </c>
      <c r="AE7" s="4" t="s">
        <v>43</v>
      </c>
      <c r="AF7" s="4" t="s">
        <v>44</v>
      </c>
      <c r="AG7" s="4" t="s">
        <v>45</v>
      </c>
      <c r="AH7" s="4" t="s">
        <v>46</v>
      </c>
      <c r="AI7" s="4" t="s">
        <v>47</v>
      </c>
      <c r="AJ7" s="4" t="s">
        <v>48</v>
      </c>
      <c r="AK7" s="1"/>
    </row>
    <row r="8" spans="1:37" ht="12.95" customHeight="1">
      <c r="A8" s="5" t="s">
        <v>49</v>
      </c>
      <c r="B8" s="5" t="s">
        <v>50</v>
      </c>
      <c r="C8" s="6" t="s">
        <v>51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95" customHeight="1">
      <c r="A9" s="5" t="s">
        <v>52</v>
      </c>
      <c r="B9" s="5" t="s">
        <v>53</v>
      </c>
      <c r="C9" s="6" t="s">
        <v>54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.95" customHeight="1">
      <c r="A10" s="5" t="s">
        <v>55</v>
      </c>
      <c r="B10" s="5" t="s">
        <v>56</v>
      </c>
      <c r="C10" s="6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2.95" customHeight="1">
      <c r="A11" s="5" t="s">
        <v>58</v>
      </c>
      <c r="B11" s="5" t="s">
        <v>59</v>
      </c>
      <c r="C11" s="6" t="s">
        <v>60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2.95" customHeight="1">
      <c r="A12" s="5" t="s">
        <v>61</v>
      </c>
      <c r="B12" s="5" t="s">
        <v>62</v>
      </c>
      <c r="C12" s="6" t="s">
        <v>63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95" customHeight="1">
      <c r="A13" s="5" t="s">
        <v>64</v>
      </c>
      <c r="B13" s="5" t="s">
        <v>65</v>
      </c>
      <c r="C13" s="6" t="s">
        <v>66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2.95" customHeight="1">
      <c r="A14" s="5" t="s">
        <v>67</v>
      </c>
      <c r="B14" s="5" t="s">
        <v>68</v>
      </c>
      <c r="C14" s="6" t="s">
        <v>69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2.95" customHeight="1">
      <c r="A15" s="5" t="s">
        <v>70</v>
      </c>
      <c r="B15" s="5" t="s">
        <v>71</v>
      </c>
      <c r="C15" s="6" t="s">
        <v>72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2.95" customHeight="1">
      <c r="A16" s="5" t="s">
        <v>73</v>
      </c>
      <c r="B16" s="5" t="s">
        <v>74</v>
      </c>
      <c r="C16" s="6" t="s">
        <v>75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2.95" customHeight="1">
      <c r="A17" s="5" t="s">
        <v>76</v>
      </c>
      <c r="B17" s="5" t="s">
        <v>77</v>
      </c>
      <c r="C17" s="6" t="s">
        <v>78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2.95" customHeight="1">
      <c r="A18" s="5" t="s">
        <v>79</v>
      </c>
      <c r="B18" s="5" t="s">
        <v>80</v>
      </c>
      <c r="C18" s="6" t="s">
        <v>81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2.95" customHeight="1">
      <c r="A19" s="5" t="s">
        <v>82</v>
      </c>
      <c r="B19" s="5" t="s">
        <v>83</v>
      </c>
      <c r="C19" s="6" t="s">
        <v>84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2.95" customHeight="1">
      <c r="A20" s="5" t="s">
        <v>85</v>
      </c>
      <c r="B20" s="5" t="s">
        <v>86</v>
      </c>
      <c r="C20" s="6" t="s">
        <v>87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2.95" customHeight="1">
      <c r="A21" s="5" t="s">
        <v>88</v>
      </c>
      <c r="B21" s="5" t="s">
        <v>89</v>
      </c>
      <c r="C21" s="6" t="s">
        <v>90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.95" customHeight="1">
      <c r="A22" s="5" t="s">
        <v>91</v>
      </c>
      <c r="B22" s="5" t="s">
        <v>92</v>
      </c>
      <c r="C22" s="6" t="s">
        <v>93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.95" customHeight="1">
      <c r="A23" s="5" t="s">
        <v>94</v>
      </c>
      <c r="B23" s="5" t="s">
        <v>95</v>
      </c>
      <c r="C23" s="6" t="s">
        <v>96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.95" customHeight="1">
      <c r="A24" s="5" t="s">
        <v>97</v>
      </c>
      <c r="B24" s="5" t="s">
        <v>98</v>
      </c>
      <c r="C24" s="6" t="s">
        <v>99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.95" customHeight="1">
      <c r="A25" s="5" t="s">
        <v>100</v>
      </c>
      <c r="B25" s="5" t="s">
        <v>101</v>
      </c>
      <c r="C25" s="6" t="s">
        <v>102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.95" customHeight="1">
      <c r="A26" s="5" t="s">
        <v>103</v>
      </c>
      <c r="B26" s="5" t="s">
        <v>104</v>
      </c>
      <c r="C26" s="6" t="s">
        <v>105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.95" customHeight="1">
      <c r="A27" s="5" t="s">
        <v>106</v>
      </c>
      <c r="B27" s="5" t="s">
        <v>107</v>
      </c>
      <c r="C27" s="6" t="s">
        <v>108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.95" customHeight="1">
      <c r="A28" s="5" t="s">
        <v>109</v>
      </c>
      <c r="B28" s="5" t="s">
        <v>110</v>
      </c>
      <c r="C28" s="6" t="s">
        <v>111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.95" customHeight="1">
      <c r="A29" s="5" t="s">
        <v>112</v>
      </c>
      <c r="B29" s="5" t="s">
        <v>113</v>
      </c>
      <c r="C29" s="6" t="s">
        <v>114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2.95" customHeight="1">
      <c r="A30" s="5" t="s">
        <v>115</v>
      </c>
      <c r="B30" s="5" t="s">
        <v>116</v>
      </c>
      <c r="C30" s="6" t="s">
        <v>117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.95" customHeight="1">
      <c r="A31" s="5" t="s">
        <v>118</v>
      </c>
      <c r="B31" s="5" t="s">
        <v>119</v>
      </c>
      <c r="C31" s="6" t="s">
        <v>120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2.95" customHeight="1">
      <c r="A32" s="5" t="s">
        <v>121</v>
      </c>
      <c r="B32" s="5" t="s">
        <v>122</v>
      </c>
      <c r="C32" s="6" t="s">
        <v>123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2.95" customHeight="1">
      <c r="A33" s="5" t="s">
        <v>124</v>
      </c>
      <c r="B33" s="5" t="s">
        <v>125</v>
      </c>
      <c r="C33" s="6" t="s">
        <v>126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2.95" customHeight="1">
      <c r="A34" s="5" t="s">
        <v>127</v>
      </c>
      <c r="B34" s="5" t="s">
        <v>128</v>
      </c>
      <c r="C34" s="6" t="s">
        <v>129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.95" customHeight="1">
      <c r="A35" s="5" t="s">
        <v>130</v>
      </c>
      <c r="B35" s="5" t="s">
        <v>131</v>
      </c>
      <c r="C35" s="6" t="s">
        <v>132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.95" customHeight="1">
      <c r="A36" s="5" t="s">
        <v>133</v>
      </c>
      <c r="B36" s="5" t="s">
        <v>134</v>
      </c>
      <c r="C36" s="6" t="s">
        <v>135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.95" customHeight="1">
      <c r="A37" s="5" t="s">
        <v>136</v>
      </c>
      <c r="B37" s="5" t="s">
        <v>137</v>
      </c>
      <c r="C37" s="6" t="s">
        <v>138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2.95" customHeight="1">
      <c r="A38" s="5" t="s">
        <v>139</v>
      </c>
      <c r="B38" s="5" t="s">
        <v>140</v>
      </c>
      <c r="C38" s="6" t="s">
        <v>141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2.95" customHeight="1">
      <c r="A39" s="5" t="s">
        <v>142</v>
      </c>
      <c r="B39" s="5" t="s">
        <v>143</v>
      </c>
      <c r="C39" s="6" t="s">
        <v>144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2.95" customHeight="1">
      <c r="A40" s="5" t="s">
        <v>145</v>
      </c>
      <c r="B40" s="5" t="s">
        <v>146</v>
      </c>
      <c r="C40" s="6" t="s">
        <v>147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</sheetData>
  <mergeCells count="12">
    <mergeCell ref="A6:B6"/>
    <mergeCell ref="D6:F6"/>
    <mergeCell ref="G6:N6"/>
    <mergeCell ref="A1:B2"/>
    <mergeCell ref="C1:AG2"/>
    <mergeCell ref="AI2:AJ2"/>
    <mergeCell ref="A3:B3"/>
    <mergeCell ref="C3:AJ3"/>
    <mergeCell ref="A4:B4"/>
    <mergeCell ref="D4:F5"/>
    <mergeCell ref="G4:N5"/>
    <mergeCell ref="A5:B5"/>
  </mergeCells>
  <pageMargins left="0.78740157499999996" right="0.78740157499999996" top="0.984251969" bottom="0.984251969" header="0.5" footer="0.5"/>
  <pageSetup orientation="landscape" horizontalDpi="300" verticalDpi="30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6"/>
  <sheetViews>
    <sheetView tabSelected="1" workbookViewId="0">
      <selection sqref="A1:B1"/>
    </sheetView>
  </sheetViews>
  <sheetFormatPr defaultRowHeight="12.75"/>
  <cols>
    <col min="1" max="1" width="7.28515625" customWidth="1"/>
    <col min="2" max="2" width="10" bestFit="1" customWidth="1"/>
    <col min="3" max="3" width="44.5703125" customWidth="1"/>
    <col min="4" max="22" width="3.7109375" customWidth="1"/>
    <col min="23" max="23" width="13.42578125" customWidth="1"/>
    <col min="24" max="24" width="6.140625" customWidth="1"/>
    <col min="25" max="26" width="8.85546875" customWidth="1"/>
  </cols>
  <sheetData>
    <row r="1" spans="1:25" ht="18" customHeight="1">
      <c r="A1" s="60" t="s">
        <v>356</v>
      </c>
      <c r="B1" s="60"/>
      <c r="D1" s="56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15"/>
      <c r="P1" s="15"/>
      <c r="Q1" s="15"/>
      <c r="R1" s="15"/>
      <c r="S1" s="15"/>
      <c r="T1" s="15"/>
      <c r="U1" s="15"/>
      <c r="W1" s="27" t="s">
        <v>313</v>
      </c>
      <c r="X1" s="30">
        <v>4</v>
      </c>
      <c r="Y1" s="1"/>
    </row>
    <row r="2" spans="1:25" ht="27" customHeight="1">
      <c r="D2" s="57" t="s">
        <v>271</v>
      </c>
      <c r="E2" s="57"/>
      <c r="F2" s="57"/>
      <c r="G2" s="57"/>
      <c r="H2" s="14"/>
      <c r="I2" s="14"/>
      <c r="J2" s="14"/>
      <c r="K2" s="53" t="s">
        <v>2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14"/>
      <c r="Y2" s="1"/>
    </row>
    <row r="3" spans="1:25" ht="18.95" customHeight="1">
      <c r="D3" s="57" t="s">
        <v>272</v>
      </c>
      <c r="E3" s="57"/>
      <c r="F3" s="57"/>
      <c r="G3" s="57"/>
      <c r="K3" s="53" t="s">
        <v>4</v>
      </c>
      <c r="L3" s="53"/>
      <c r="M3" s="53"/>
      <c r="N3" s="53"/>
      <c r="O3" s="53"/>
      <c r="P3" s="53"/>
      <c r="Q3" s="53"/>
      <c r="R3" s="53"/>
      <c r="S3" s="7"/>
      <c r="T3" s="58" t="s">
        <v>275</v>
      </c>
      <c r="U3" s="58"/>
      <c r="V3" s="58"/>
      <c r="W3" s="14" t="s">
        <v>6</v>
      </c>
      <c r="X3" s="7"/>
      <c r="Y3" s="1"/>
    </row>
    <row r="4" spans="1:25" ht="26.1" customHeight="1">
      <c r="D4" s="57" t="s">
        <v>273</v>
      </c>
      <c r="E4" s="57"/>
      <c r="F4" s="57"/>
      <c r="G4" s="57"/>
      <c r="K4" s="53" t="s">
        <v>8</v>
      </c>
      <c r="L4" s="53"/>
      <c r="M4" s="53"/>
      <c r="N4" s="53"/>
      <c r="O4" s="53"/>
      <c r="P4" s="53"/>
      <c r="Q4" s="53"/>
      <c r="R4" s="53"/>
      <c r="S4" s="7"/>
      <c r="T4" s="16"/>
      <c r="U4" s="16"/>
      <c r="V4" s="17"/>
      <c r="W4" s="14"/>
      <c r="X4" s="7"/>
      <c r="Y4" s="1"/>
    </row>
    <row r="5" spans="1:25" ht="18.95" customHeight="1">
      <c r="D5" s="57" t="s">
        <v>274</v>
      </c>
      <c r="E5" s="57"/>
      <c r="F5" s="57"/>
      <c r="G5" s="57"/>
      <c r="K5" s="53" t="s">
        <v>10</v>
      </c>
      <c r="L5" s="53"/>
      <c r="M5" s="53"/>
      <c r="N5" s="53"/>
      <c r="O5" s="53"/>
      <c r="P5" s="53"/>
      <c r="Q5" s="53"/>
      <c r="R5" s="53"/>
      <c r="S5" s="7"/>
      <c r="T5" s="58" t="s">
        <v>276</v>
      </c>
      <c r="U5" s="58"/>
      <c r="V5" s="58"/>
      <c r="W5" s="14" t="s">
        <v>12</v>
      </c>
      <c r="X5" s="7"/>
      <c r="Y5" s="1"/>
    </row>
    <row r="6" spans="1:25" ht="24.95" customHeight="1">
      <c r="A6" s="9" t="s">
        <v>148</v>
      </c>
      <c r="B6" s="9" t="s">
        <v>149</v>
      </c>
      <c r="C6" s="9" t="s">
        <v>150</v>
      </c>
      <c r="D6" s="13" t="s">
        <v>151</v>
      </c>
      <c r="E6" s="10" t="s">
        <v>152</v>
      </c>
      <c r="F6" s="13" t="s">
        <v>153</v>
      </c>
      <c r="G6" s="10" t="s">
        <v>154</v>
      </c>
      <c r="H6" s="10" t="s">
        <v>155</v>
      </c>
      <c r="I6" s="10" t="s">
        <v>156</v>
      </c>
      <c r="J6" s="10" t="s">
        <v>157</v>
      </c>
      <c r="K6" s="13" t="s">
        <v>158</v>
      </c>
      <c r="L6" s="10" t="s">
        <v>159</v>
      </c>
      <c r="M6" s="13" t="s">
        <v>160</v>
      </c>
      <c r="N6" s="10" t="s">
        <v>161</v>
      </c>
      <c r="O6" s="10" t="s">
        <v>162</v>
      </c>
      <c r="P6" s="10" t="s">
        <v>163</v>
      </c>
      <c r="Q6" s="10" t="s">
        <v>164</v>
      </c>
      <c r="R6" s="13" t="s">
        <v>165</v>
      </c>
      <c r="S6" s="10" t="s">
        <v>166</v>
      </c>
      <c r="T6" s="13" t="s">
        <v>167</v>
      </c>
      <c r="U6" s="10" t="s">
        <v>168</v>
      </c>
      <c r="V6" s="10" t="s">
        <v>169</v>
      </c>
      <c r="W6" s="10" t="s">
        <v>170</v>
      </c>
      <c r="X6" s="10" t="s">
        <v>171</v>
      </c>
      <c r="Y6" s="1"/>
    </row>
    <row r="7" spans="1:25" ht="15" customHeight="1">
      <c r="A7" s="10" t="s">
        <v>172</v>
      </c>
      <c r="B7" s="10" t="s">
        <v>173</v>
      </c>
      <c r="C7" s="11" t="s">
        <v>174</v>
      </c>
      <c r="D7" s="31">
        <v>1</v>
      </c>
      <c r="E7" s="10"/>
      <c r="F7" s="31">
        <v>1</v>
      </c>
      <c r="G7" s="10"/>
      <c r="H7" s="10"/>
      <c r="I7" s="10"/>
      <c r="J7" s="10"/>
      <c r="K7" s="31">
        <v>1</v>
      </c>
      <c r="L7" s="10"/>
      <c r="M7" s="31"/>
      <c r="N7" s="10"/>
      <c r="O7" s="10"/>
      <c r="P7" s="10"/>
      <c r="Q7" s="10"/>
      <c r="R7" s="31"/>
      <c r="S7" s="10"/>
      <c r="T7" s="31"/>
      <c r="U7" s="12"/>
      <c r="V7" s="12"/>
      <c r="W7" s="12"/>
      <c r="X7" s="12">
        <f>$X$1-SUM(D7,F7,K7,R7)</f>
        <v>1</v>
      </c>
      <c r="Y7" s="1"/>
    </row>
    <row r="8" spans="1:25" ht="15" customHeight="1">
      <c r="A8" s="10" t="s">
        <v>175</v>
      </c>
      <c r="B8" s="10" t="s">
        <v>176</v>
      </c>
      <c r="C8" s="11" t="s">
        <v>177</v>
      </c>
      <c r="D8" s="31">
        <v>1</v>
      </c>
      <c r="E8" s="10"/>
      <c r="F8" s="31">
        <v>1</v>
      </c>
      <c r="G8" s="10"/>
      <c r="H8" s="10"/>
      <c r="I8" s="10"/>
      <c r="J8" s="10"/>
      <c r="K8" s="31">
        <v>1</v>
      </c>
      <c r="L8" s="10"/>
      <c r="M8" s="31"/>
      <c r="N8" s="10"/>
      <c r="O8" s="10"/>
      <c r="P8" s="10"/>
      <c r="Q8" s="10"/>
      <c r="R8" s="31">
        <v>1</v>
      </c>
      <c r="S8" s="10"/>
      <c r="T8" s="31">
        <v>1</v>
      </c>
      <c r="U8" s="12"/>
      <c r="V8" s="12"/>
      <c r="W8" s="12"/>
      <c r="X8" s="12">
        <f t="shared" ref="X8:X45" si="0">$X$1-SUM(D8,F8,K8,R8)</f>
        <v>0</v>
      </c>
      <c r="Y8" s="1"/>
    </row>
    <row r="9" spans="1:25" ht="15" customHeight="1">
      <c r="A9" s="10" t="s">
        <v>178</v>
      </c>
      <c r="B9" s="10" t="s">
        <v>179</v>
      </c>
      <c r="C9" s="11" t="s">
        <v>180</v>
      </c>
      <c r="D9" s="31">
        <v>1</v>
      </c>
      <c r="E9" s="10"/>
      <c r="F9" s="31">
        <v>1</v>
      </c>
      <c r="G9" s="10"/>
      <c r="H9" s="10"/>
      <c r="I9" s="10"/>
      <c r="J9" s="10"/>
      <c r="K9" s="31">
        <v>1</v>
      </c>
      <c r="L9" s="10"/>
      <c r="M9" s="31"/>
      <c r="N9" s="10"/>
      <c r="O9" s="10"/>
      <c r="P9" s="10"/>
      <c r="Q9" s="10"/>
      <c r="R9" s="31">
        <v>1</v>
      </c>
      <c r="S9" s="10"/>
      <c r="T9" s="31">
        <v>1</v>
      </c>
      <c r="U9" s="12"/>
      <c r="V9" s="12"/>
      <c r="W9" s="12"/>
      <c r="X9" s="12">
        <f t="shared" si="0"/>
        <v>0</v>
      </c>
      <c r="Y9" s="1"/>
    </row>
    <row r="10" spans="1:25" ht="15" customHeight="1">
      <c r="A10" s="10" t="s">
        <v>181</v>
      </c>
      <c r="B10" s="10" t="s">
        <v>182</v>
      </c>
      <c r="C10" s="11" t="s">
        <v>183</v>
      </c>
      <c r="D10" s="31">
        <v>1</v>
      </c>
      <c r="E10" s="10"/>
      <c r="F10" s="31"/>
      <c r="G10" s="10"/>
      <c r="H10" s="10"/>
      <c r="I10" s="10"/>
      <c r="J10" s="10"/>
      <c r="K10" s="31">
        <v>1</v>
      </c>
      <c r="L10" s="10"/>
      <c r="M10" s="31"/>
      <c r="N10" s="10"/>
      <c r="O10" s="10"/>
      <c r="P10" s="10"/>
      <c r="Q10" s="10"/>
      <c r="R10" s="31">
        <v>1</v>
      </c>
      <c r="S10" s="10"/>
      <c r="T10" s="31">
        <v>1</v>
      </c>
      <c r="U10" s="12"/>
      <c r="V10" s="12"/>
      <c r="W10" s="12"/>
      <c r="X10" s="12">
        <f t="shared" si="0"/>
        <v>1</v>
      </c>
      <c r="Y10" s="1"/>
    </row>
    <row r="11" spans="1:25" ht="15" customHeight="1">
      <c r="A11" s="10" t="s">
        <v>184</v>
      </c>
      <c r="B11" s="10" t="s">
        <v>185</v>
      </c>
      <c r="C11" s="11" t="s">
        <v>186</v>
      </c>
      <c r="D11" s="31">
        <v>1</v>
      </c>
      <c r="E11" s="10"/>
      <c r="F11" s="31">
        <v>1</v>
      </c>
      <c r="G11" s="10"/>
      <c r="H11" s="10"/>
      <c r="I11" s="10"/>
      <c r="J11" s="10"/>
      <c r="K11" s="31">
        <v>1</v>
      </c>
      <c r="L11" s="10"/>
      <c r="M11" s="31"/>
      <c r="N11" s="10"/>
      <c r="O11" s="10"/>
      <c r="P11" s="10"/>
      <c r="Q11" s="10"/>
      <c r="R11" s="31">
        <v>1</v>
      </c>
      <c r="S11" s="10"/>
      <c r="T11" s="31">
        <v>1</v>
      </c>
      <c r="U11" s="12"/>
      <c r="V11" s="12"/>
      <c r="W11" s="12"/>
      <c r="X11" s="12">
        <f t="shared" si="0"/>
        <v>0</v>
      </c>
      <c r="Y11" s="1"/>
    </row>
    <row r="12" spans="1:25" ht="15" customHeight="1">
      <c r="A12" s="10" t="s">
        <v>187</v>
      </c>
      <c r="B12" s="10" t="s">
        <v>188</v>
      </c>
      <c r="C12" s="11" t="s">
        <v>189</v>
      </c>
      <c r="D12" s="31">
        <v>1</v>
      </c>
      <c r="E12" s="10"/>
      <c r="F12" s="31">
        <v>1</v>
      </c>
      <c r="G12" s="10"/>
      <c r="H12" s="10"/>
      <c r="I12" s="10"/>
      <c r="J12" s="10"/>
      <c r="K12" s="31">
        <v>1</v>
      </c>
      <c r="L12" s="10"/>
      <c r="M12" s="31"/>
      <c r="N12" s="10"/>
      <c r="O12" s="10"/>
      <c r="P12" s="10"/>
      <c r="Q12" s="10"/>
      <c r="R12" s="31">
        <v>1</v>
      </c>
      <c r="S12" s="10"/>
      <c r="T12" s="31">
        <v>1</v>
      </c>
      <c r="U12" s="12"/>
      <c r="V12" s="12"/>
      <c r="W12" s="12"/>
      <c r="X12" s="12">
        <f t="shared" si="0"/>
        <v>0</v>
      </c>
      <c r="Y12" s="1"/>
    </row>
    <row r="13" spans="1:25" ht="15" customHeight="1">
      <c r="A13" s="10" t="s">
        <v>190</v>
      </c>
      <c r="B13" s="10" t="s">
        <v>191</v>
      </c>
      <c r="C13" s="11" t="s">
        <v>192</v>
      </c>
      <c r="D13" s="31">
        <v>1</v>
      </c>
      <c r="E13" s="10"/>
      <c r="F13" s="31">
        <v>1</v>
      </c>
      <c r="G13" s="10"/>
      <c r="H13" s="10"/>
      <c r="I13" s="10"/>
      <c r="J13" s="10"/>
      <c r="K13" s="31">
        <v>1</v>
      </c>
      <c r="L13" s="10"/>
      <c r="M13" s="31"/>
      <c r="N13" s="10"/>
      <c r="O13" s="10"/>
      <c r="P13" s="10"/>
      <c r="Q13" s="10"/>
      <c r="R13" s="31">
        <v>1</v>
      </c>
      <c r="S13" s="10"/>
      <c r="T13" s="31">
        <v>1</v>
      </c>
      <c r="U13" s="12"/>
      <c r="V13" s="12"/>
      <c r="W13" s="12"/>
      <c r="X13" s="12">
        <f t="shared" si="0"/>
        <v>0</v>
      </c>
      <c r="Y13" s="1"/>
    </row>
    <row r="14" spans="1:25" ht="15" customHeight="1">
      <c r="A14" s="10" t="s">
        <v>193</v>
      </c>
      <c r="B14" s="10" t="s">
        <v>194</v>
      </c>
      <c r="C14" s="11" t="s">
        <v>195</v>
      </c>
      <c r="D14" s="31"/>
      <c r="E14" s="10"/>
      <c r="F14" s="31"/>
      <c r="G14" s="10"/>
      <c r="H14" s="10"/>
      <c r="I14" s="10"/>
      <c r="J14" s="10"/>
      <c r="K14" s="31"/>
      <c r="L14" s="10"/>
      <c r="M14" s="31"/>
      <c r="N14" s="10"/>
      <c r="O14" s="10"/>
      <c r="P14" s="10"/>
      <c r="Q14" s="10"/>
      <c r="R14" s="31">
        <v>1</v>
      </c>
      <c r="S14" s="10"/>
      <c r="T14" s="31">
        <v>1</v>
      </c>
      <c r="U14" s="12"/>
      <c r="V14" s="12"/>
      <c r="W14" s="12"/>
      <c r="X14" s="12">
        <f t="shared" si="0"/>
        <v>3</v>
      </c>
      <c r="Y14" s="1"/>
    </row>
    <row r="15" spans="1:25" ht="15" customHeight="1">
      <c r="A15" s="10" t="s">
        <v>196</v>
      </c>
      <c r="B15" s="10" t="s">
        <v>197</v>
      </c>
      <c r="C15" s="11" t="s">
        <v>198</v>
      </c>
      <c r="D15" s="31"/>
      <c r="E15" s="10"/>
      <c r="F15" s="31"/>
      <c r="G15" s="10"/>
      <c r="H15" s="10"/>
      <c r="I15" s="10"/>
      <c r="J15" s="10"/>
      <c r="K15" s="31">
        <v>1</v>
      </c>
      <c r="L15" s="10"/>
      <c r="M15" s="31"/>
      <c r="N15" s="10"/>
      <c r="O15" s="10"/>
      <c r="P15" s="10"/>
      <c r="Q15" s="10"/>
      <c r="R15" s="31">
        <v>1</v>
      </c>
      <c r="S15" s="10"/>
      <c r="T15" s="31">
        <v>1</v>
      </c>
      <c r="U15" s="12"/>
      <c r="V15" s="12"/>
      <c r="W15" s="12"/>
      <c r="X15" s="12">
        <f t="shared" si="0"/>
        <v>2</v>
      </c>
      <c r="Y15" s="1"/>
    </row>
    <row r="16" spans="1:25" ht="15" customHeight="1">
      <c r="A16" s="10" t="s">
        <v>199</v>
      </c>
      <c r="B16" s="10" t="s">
        <v>200</v>
      </c>
      <c r="C16" s="11" t="s">
        <v>201</v>
      </c>
      <c r="D16" s="31">
        <v>1</v>
      </c>
      <c r="E16" s="10"/>
      <c r="F16" s="31">
        <v>1</v>
      </c>
      <c r="G16" s="10"/>
      <c r="H16" s="10"/>
      <c r="I16" s="10"/>
      <c r="J16" s="10"/>
      <c r="K16" s="31">
        <v>1</v>
      </c>
      <c r="L16" s="10"/>
      <c r="M16" s="31"/>
      <c r="N16" s="10"/>
      <c r="O16" s="10"/>
      <c r="P16" s="10"/>
      <c r="Q16" s="10"/>
      <c r="R16" s="31">
        <v>1</v>
      </c>
      <c r="S16" s="10"/>
      <c r="T16" s="31">
        <v>1</v>
      </c>
      <c r="U16" s="12"/>
      <c r="V16" s="12"/>
      <c r="W16" s="12"/>
      <c r="X16" s="12">
        <f t="shared" si="0"/>
        <v>0</v>
      </c>
      <c r="Y16" s="1"/>
    </row>
    <row r="17" spans="1:25" ht="15" customHeight="1">
      <c r="A17" s="10" t="s">
        <v>202</v>
      </c>
      <c r="B17" s="10" t="s">
        <v>203</v>
      </c>
      <c r="C17" s="11" t="s">
        <v>204</v>
      </c>
      <c r="D17" s="31">
        <v>1</v>
      </c>
      <c r="E17" s="10"/>
      <c r="F17" s="31"/>
      <c r="G17" s="10"/>
      <c r="H17" s="10"/>
      <c r="I17" s="10"/>
      <c r="J17" s="10"/>
      <c r="K17" s="31">
        <v>1</v>
      </c>
      <c r="L17" s="10"/>
      <c r="M17" s="31"/>
      <c r="N17" s="10"/>
      <c r="O17" s="10"/>
      <c r="P17" s="10"/>
      <c r="Q17" s="10"/>
      <c r="R17" s="31">
        <v>1</v>
      </c>
      <c r="S17" s="10"/>
      <c r="T17" s="31">
        <v>1</v>
      </c>
      <c r="U17" s="12"/>
      <c r="V17" s="12"/>
      <c r="W17" s="12"/>
      <c r="X17" s="12">
        <f t="shared" si="0"/>
        <v>1</v>
      </c>
      <c r="Y17" s="1"/>
    </row>
    <row r="18" spans="1:25" ht="15" customHeight="1">
      <c r="A18" s="10" t="s">
        <v>288</v>
      </c>
      <c r="B18" s="10" t="s">
        <v>289</v>
      </c>
      <c r="C18" s="11" t="s">
        <v>290</v>
      </c>
      <c r="D18" s="31"/>
      <c r="E18" s="32"/>
      <c r="F18" s="31">
        <v>1</v>
      </c>
      <c r="G18" s="32"/>
      <c r="H18" s="32"/>
      <c r="I18" s="32"/>
      <c r="J18" s="32"/>
      <c r="K18" s="31">
        <v>1</v>
      </c>
      <c r="L18" s="32"/>
      <c r="M18" s="31"/>
      <c r="N18" s="32"/>
      <c r="O18" s="32"/>
      <c r="P18" s="32"/>
      <c r="Q18" s="32"/>
      <c r="R18" s="31">
        <v>1</v>
      </c>
      <c r="S18" s="32"/>
      <c r="T18" s="31">
        <v>1</v>
      </c>
      <c r="U18" s="8"/>
      <c r="V18" s="8"/>
      <c r="W18" s="8"/>
      <c r="X18" s="12">
        <f t="shared" si="0"/>
        <v>1</v>
      </c>
      <c r="Y18" s="1"/>
    </row>
    <row r="19" spans="1:25" ht="15" customHeight="1">
      <c r="A19" s="10" t="s">
        <v>291</v>
      </c>
      <c r="B19" s="10" t="s">
        <v>278</v>
      </c>
      <c r="C19" s="11" t="s">
        <v>292</v>
      </c>
      <c r="D19" s="31"/>
      <c r="E19" s="32"/>
      <c r="F19" s="31"/>
      <c r="G19" s="32"/>
      <c r="H19" s="32"/>
      <c r="I19" s="32"/>
      <c r="J19" s="32"/>
      <c r="K19" s="31"/>
      <c r="L19" s="32"/>
      <c r="M19" s="31"/>
      <c r="N19" s="32"/>
      <c r="O19" s="32"/>
      <c r="P19" s="32"/>
      <c r="Q19" s="32"/>
      <c r="R19" s="31">
        <v>1</v>
      </c>
      <c r="S19" s="32"/>
      <c r="T19" s="31">
        <v>1</v>
      </c>
      <c r="U19" s="8"/>
      <c r="V19" s="8"/>
      <c r="W19" s="8"/>
      <c r="X19" s="12">
        <f t="shared" si="0"/>
        <v>3</v>
      </c>
      <c r="Y19" s="1"/>
    </row>
    <row r="20" spans="1:25" ht="15" customHeight="1">
      <c r="A20" s="10" t="s">
        <v>205</v>
      </c>
      <c r="B20" s="10" t="s">
        <v>206</v>
      </c>
      <c r="C20" s="11" t="s">
        <v>207</v>
      </c>
      <c r="D20" s="31">
        <v>1</v>
      </c>
      <c r="E20" s="10"/>
      <c r="F20" s="31">
        <v>1</v>
      </c>
      <c r="G20" s="10"/>
      <c r="H20" s="10"/>
      <c r="I20" s="10"/>
      <c r="J20" s="10"/>
      <c r="K20" s="31">
        <v>1</v>
      </c>
      <c r="L20" s="10"/>
      <c r="M20" s="31"/>
      <c r="N20" s="10"/>
      <c r="O20" s="10"/>
      <c r="P20" s="10"/>
      <c r="Q20" s="10"/>
      <c r="R20" s="31">
        <v>1</v>
      </c>
      <c r="S20" s="10"/>
      <c r="T20" s="31">
        <v>1</v>
      </c>
      <c r="U20" s="12"/>
      <c r="V20" s="12"/>
      <c r="W20" s="12"/>
      <c r="X20" s="12">
        <f t="shared" si="0"/>
        <v>0</v>
      </c>
      <c r="Y20" s="1"/>
    </row>
    <row r="21" spans="1:25" ht="15" customHeight="1">
      <c r="A21" s="10" t="s">
        <v>208</v>
      </c>
      <c r="B21" s="10" t="s">
        <v>209</v>
      </c>
      <c r="C21" s="11" t="s">
        <v>210</v>
      </c>
      <c r="D21" s="31">
        <v>1</v>
      </c>
      <c r="E21" s="10"/>
      <c r="F21" s="31">
        <v>1</v>
      </c>
      <c r="G21" s="10"/>
      <c r="H21" s="10"/>
      <c r="I21" s="10"/>
      <c r="J21" s="10"/>
      <c r="K21" s="31">
        <v>1</v>
      </c>
      <c r="L21" s="10"/>
      <c r="M21" s="31"/>
      <c r="N21" s="10"/>
      <c r="O21" s="10"/>
      <c r="P21" s="10"/>
      <c r="Q21" s="10"/>
      <c r="R21" s="31"/>
      <c r="S21" s="10"/>
      <c r="T21" s="31"/>
      <c r="U21" s="12"/>
      <c r="V21" s="12"/>
      <c r="W21" s="12"/>
      <c r="X21" s="12">
        <f t="shared" si="0"/>
        <v>1</v>
      </c>
      <c r="Y21" s="1"/>
    </row>
    <row r="22" spans="1:25" ht="15" customHeight="1">
      <c r="A22" s="10" t="s">
        <v>211</v>
      </c>
      <c r="B22" s="10" t="s">
        <v>212</v>
      </c>
      <c r="C22" s="11" t="s">
        <v>213</v>
      </c>
      <c r="D22" s="31"/>
      <c r="E22" s="10"/>
      <c r="F22" s="31">
        <v>1</v>
      </c>
      <c r="G22" s="10"/>
      <c r="H22" s="10"/>
      <c r="I22" s="10"/>
      <c r="J22" s="10"/>
      <c r="K22" s="31">
        <v>1</v>
      </c>
      <c r="L22" s="10"/>
      <c r="M22" s="31"/>
      <c r="N22" s="10"/>
      <c r="O22" s="10"/>
      <c r="P22" s="10"/>
      <c r="Q22" s="10"/>
      <c r="R22" s="31"/>
      <c r="S22" s="10"/>
      <c r="T22" s="31"/>
      <c r="U22" s="12"/>
      <c r="V22" s="12"/>
      <c r="W22" s="12"/>
      <c r="X22" s="12">
        <f t="shared" si="0"/>
        <v>2</v>
      </c>
      <c r="Y22" s="1"/>
    </row>
    <row r="23" spans="1:25" ht="15" customHeight="1">
      <c r="A23" s="10" t="s">
        <v>214</v>
      </c>
      <c r="B23" s="10" t="s">
        <v>215</v>
      </c>
      <c r="C23" s="11" t="s">
        <v>216</v>
      </c>
      <c r="D23" s="31"/>
      <c r="E23" s="10"/>
      <c r="F23" s="31"/>
      <c r="G23" s="10"/>
      <c r="H23" s="10"/>
      <c r="I23" s="10"/>
      <c r="J23" s="10"/>
      <c r="K23" s="31"/>
      <c r="L23" s="10"/>
      <c r="M23" s="31"/>
      <c r="N23" s="10"/>
      <c r="O23" s="10"/>
      <c r="P23" s="10"/>
      <c r="Q23" s="10"/>
      <c r="R23" s="31">
        <v>1</v>
      </c>
      <c r="S23" s="10"/>
      <c r="T23" s="31">
        <v>1</v>
      </c>
      <c r="U23" s="12"/>
      <c r="V23" s="12"/>
      <c r="W23" s="12"/>
      <c r="X23" s="12">
        <f t="shared" si="0"/>
        <v>3</v>
      </c>
      <c r="Y23" s="1"/>
    </row>
    <row r="24" spans="1:25" ht="15" customHeight="1">
      <c r="A24" s="10" t="s">
        <v>217</v>
      </c>
      <c r="B24" s="10" t="s">
        <v>218</v>
      </c>
      <c r="C24" s="11" t="s">
        <v>219</v>
      </c>
      <c r="D24" s="31"/>
      <c r="E24" s="10"/>
      <c r="F24" s="31"/>
      <c r="G24" s="10"/>
      <c r="H24" s="10"/>
      <c r="I24" s="10"/>
      <c r="J24" s="10"/>
      <c r="K24" s="31">
        <v>1</v>
      </c>
      <c r="L24" s="10"/>
      <c r="M24" s="31"/>
      <c r="N24" s="10"/>
      <c r="O24" s="10"/>
      <c r="P24" s="10"/>
      <c r="Q24" s="10"/>
      <c r="R24" s="31">
        <v>1</v>
      </c>
      <c r="S24" s="10"/>
      <c r="T24" s="31">
        <v>1</v>
      </c>
      <c r="U24" s="12"/>
      <c r="V24" s="12"/>
      <c r="W24" s="12"/>
      <c r="X24" s="12">
        <f t="shared" si="0"/>
        <v>2</v>
      </c>
      <c r="Y24" s="1"/>
    </row>
    <row r="25" spans="1:25" ht="15" customHeight="1">
      <c r="A25" s="10" t="s">
        <v>220</v>
      </c>
      <c r="B25" s="10" t="s">
        <v>221</v>
      </c>
      <c r="C25" s="11" t="s">
        <v>222</v>
      </c>
      <c r="D25" s="31"/>
      <c r="E25" s="10"/>
      <c r="F25" s="31">
        <v>1</v>
      </c>
      <c r="G25" s="10"/>
      <c r="H25" s="10"/>
      <c r="I25" s="10"/>
      <c r="J25" s="10"/>
      <c r="K25" s="31">
        <v>1</v>
      </c>
      <c r="L25" s="10"/>
      <c r="M25" s="31"/>
      <c r="N25" s="10"/>
      <c r="O25" s="10"/>
      <c r="P25" s="10"/>
      <c r="Q25" s="10"/>
      <c r="R25" s="31">
        <v>1</v>
      </c>
      <c r="S25" s="10"/>
      <c r="T25" s="31">
        <v>1</v>
      </c>
      <c r="U25" s="12"/>
      <c r="V25" s="12"/>
      <c r="W25" s="12"/>
      <c r="X25" s="12">
        <f t="shared" si="0"/>
        <v>1</v>
      </c>
      <c r="Y25" s="1"/>
    </row>
    <row r="26" spans="1:25" ht="15" customHeight="1">
      <c r="A26" s="10" t="s">
        <v>293</v>
      </c>
      <c r="B26" s="10" t="s">
        <v>279</v>
      </c>
      <c r="C26" s="11" t="s">
        <v>294</v>
      </c>
      <c r="D26" s="31"/>
      <c r="E26" s="32"/>
      <c r="F26" s="31">
        <v>1</v>
      </c>
      <c r="G26" s="32"/>
      <c r="H26" s="32"/>
      <c r="I26" s="32"/>
      <c r="J26" s="32"/>
      <c r="K26" s="31">
        <v>1</v>
      </c>
      <c r="L26" s="32"/>
      <c r="M26" s="31"/>
      <c r="N26" s="32"/>
      <c r="O26" s="32"/>
      <c r="P26" s="32"/>
      <c r="Q26" s="32"/>
      <c r="R26" s="31"/>
      <c r="S26" s="32"/>
      <c r="T26" s="31"/>
      <c r="U26" s="8"/>
      <c r="V26" s="8"/>
      <c r="W26" s="8"/>
      <c r="X26" s="12">
        <f t="shared" si="0"/>
        <v>2</v>
      </c>
      <c r="Y26" s="1"/>
    </row>
    <row r="27" spans="1:25" ht="15" customHeight="1">
      <c r="A27" s="10" t="s">
        <v>223</v>
      </c>
      <c r="B27" s="10" t="s">
        <v>224</v>
      </c>
      <c r="C27" s="11" t="s">
        <v>225</v>
      </c>
      <c r="D27" s="31">
        <v>1</v>
      </c>
      <c r="E27" s="10"/>
      <c r="F27" s="31">
        <v>1</v>
      </c>
      <c r="G27" s="10"/>
      <c r="H27" s="10"/>
      <c r="I27" s="10"/>
      <c r="J27" s="10"/>
      <c r="K27" s="31">
        <v>1</v>
      </c>
      <c r="L27" s="10"/>
      <c r="M27" s="31"/>
      <c r="N27" s="10"/>
      <c r="O27" s="10"/>
      <c r="P27" s="10"/>
      <c r="Q27" s="10"/>
      <c r="R27" s="31">
        <v>1</v>
      </c>
      <c r="S27" s="10"/>
      <c r="T27" s="31">
        <v>1</v>
      </c>
      <c r="U27" s="12"/>
      <c r="V27" s="12"/>
      <c r="W27" s="12"/>
      <c r="X27" s="12">
        <f t="shared" si="0"/>
        <v>0</v>
      </c>
      <c r="Y27" s="1"/>
    </row>
    <row r="28" spans="1:25" ht="15" customHeight="1">
      <c r="A28" s="10" t="s">
        <v>226</v>
      </c>
      <c r="B28" s="10" t="s">
        <v>227</v>
      </c>
      <c r="C28" s="11" t="s">
        <v>228</v>
      </c>
      <c r="D28" s="31">
        <v>1</v>
      </c>
      <c r="E28" s="10"/>
      <c r="F28" s="31">
        <v>1</v>
      </c>
      <c r="G28" s="10"/>
      <c r="H28" s="10"/>
      <c r="I28" s="10"/>
      <c r="J28" s="10"/>
      <c r="K28" s="31">
        <v>1</v>
      </c>
      <c r="L28" s="10"/>
      <c r="M28" s="31"/>
      <c r="N28" s="10"/>
      <c r="O28" s="10"/>
      <c r="P28" s="10"/>
      <c r="Q28" s="10"/>
      <c r="R28" s="31">
        <v>1</v>
      </c>
      <c r="S28" s="10"/>
      <c r="T28" s="31">
        <v>1</v>
      </c>
      <c r="U28" s="12"/>
      <c r="V28" s="12"/>
      <c r="W28" s="12"/>
      <c r="X28" s="12">
        <f t="shared" si="0"/>
        <v>0</v>
      </c>
      <c r="Y28" s="1"/>
    </row>
    <row r="29" spans="1:25" ht="15" customHeight="1">
      <c r="A29" s="10" t="s">
        <v>295</v>
      </c>
      <c r="B29" s="10" t="s">
        <v>280</v>
      </c>
      <c r="C29" s="11" t="s">
        <v>296</v>
      </c>
      <c r="D29" s="31"/>
      <c r="E29" s="32"/>
      <c r="F29" s="31"/>
      <c r="G29" s="32"/>
      <c r="H29" s="32"/>
      <c r="I29" s="32"/>
      <c r="J29" s="32"/>
      <c r="K29" s="31">
        <v>1</v>
      </c>
      <c r="L29" s="32"/>
      <c r="M29" s="31"/>
      <c r="N29" s="32"/>
      <c r="O29" s="32"/>
      <c r="P29" s="32"/>
      <c r="Q29" s="32"/>
      <c r="R29" s="31">
        <v>1</v>
      </c>
      <c r="S29" s="32"/>
      <c r="T29" s="31">
        <v>1</v>
      </c>
      <c r="U29" s="8"/>
      <c r="V29" s="8"/>
      <c r="W29" s="8"/>
      <c r="X29" s="12">
        <f t="shared" si="0"/>
        <v>2</v>
      </c>
      <c r="Y29" s="1"/>
    </row>
    <row r="30" spans="1:25" ht="15" customHeight="1">
      <c r="A30" s="10" t="s">
        <v>229</v>
      </c>
      <c r="B30" s="10" t="s">
        <v>230</v>
      </c>
      <c r="C30" s="11" t="s">
        <v>231</v>
      </c>
      <c r="D30" s="31"/>
      <c r="E30" s="10"/>
      <c r="F30" s="31"/>
      <c r="G30" s="10"/>
      <c r="H30" s="10"/>
      <c r="I30" s="10"/>
      <c r="J30" s="10"/>
      <c r="K30" s="31"/>
      <c r="L30" s="10"/>
      <c r="M30" s="31"/>
      <c r="N30" s="10"/>
      <c r="O30" s="10"/>
      <c r="P30" s="10"/>
      <c r="Q30" s="10"/>
      <c r="R30" s="31">
        <v>1</v>
      </c>
      <c r="S30" s="10"/>
      <c r="T30" s="31">
        <v>1</v>
      </c>
      <c r="U30" s="12"/>
      <c r="V30" s="12"/>
      <c r="W30" s="12"/>
      <c r="X30" s="12">
        <f t="shared" si="0"/>
        <v>3</v>
      </c>
      <c r="Y30" s="1"/>
    </row>
    <row r="31" spans="1:25" ht="15" customHeight="1">
      <c r="A31" s="10" t="s">
        <v>232</v>
      </c>
      <c r="B31" s="10" t="s">
        <v>233</v>
      </c>
      <c r="C31" s="11" t="s">
        <v>234</v>
      </c>
      <c r="D31" s="31">
        <v>1</v>
      </c>
      <c r="E31" s="10"/>
      <c r="F31" s="31">
        <v>1</v>
      </c>
      <c r="G31" s="10"/>
      <c r="H31" s="10"/>
      <c r="I31" s="10"/>
      <c r="J31" s="10"/>
      <c r="K31" s="31">
        <v>1</v>
      </c>
      <c r="L31" s="10"/>
      <c r="M31" s="31"/>
      <c r="N31" s="10"/>
      <c r="O31" s="10"/>
      <c r="P31" s="10"/>
      <c r="Q31" s="10"/>
      <c r="R31" s="31">
        <v>1</v>
      </c>
      <c r="S31" s="10"/>
      <c r="T31" s="31">
        <v>1</v>
      </c>
      <c r="U31" s="12"/>
      <c r="V31" s="12"/>
      <c r="W31" s="12"/>
      <c r="X31" s="12">
        <f t="shared" si="0"/>
        <v>0</v>
      </c>
      <c r="Y31" s="1"/>
    </row>
    <row r="32" spans="1:25" ht="15" customHeight="1">
      <c r="A32" s="10" t="s">
        <v>235</v>
      </c>
      <c r="B32" s="10" t="s">
        <v>236</v>
      </c>
      <c r="C32" s="11" t="s">
        <v>237</v>
      </c>
      <c r="D32" s="31">
        <v>1</v>
      </c>
      <c r="E32" s="10"/>
      <c r="F32" s="31">
        <v>1</v>
      </c>
      <c r="G32" s="10"/>
      <c r="H32" s="10"/>
      <c r="I32" s="10"/>
      <c r="J32" s="10"/>
      <c r="K32" s="31">
        <v>1</v>
      </c>
      <c r="L32" s="10"/>
      <c r="M32" s="31"/>
      <c r="N32" s="10"/>
      <c r="O32" s="10"/>
      <c r="P32" s="10"/>
      <c r="Q32" s="10"/>
      <c r="R32" s="31">
        <v>1</v>
      </c>
      <c r="S32" s="10"/>
      <c r="T32" s="31">
        <v>1</v>
      </c>
      <c r="U32" s="12"/>
      <c r="V32" s="12"/>
      <c r="W32" s="12"/>
      <c r="X32" s="12">
        <f t="shared" si="0"/>
        <v>0</v>
      </c>
      <c r="Y32" s="1"/>
    </row>
    <row r="33" spans="1:25" ht="15" customHeight="1">
      <c r="A33" s="10" t="s">
        <v>238</v>
      </c>
      <c r="B33" s="10" t="s">
        <v>239</v>
      </c>
      <c r="C33" s="11" t="s">
        <v>240</v>
      </c>
      <c r="D33" s="31">
        <v>1</v>
      </c>
      <c r="E33" s="10"/>
      <c r="F33" s="31">
        <v>1</v>
      </c>
      <c r="G33" s="10"/>
      <c r="H33" s="10"/>
      <c r="I33" s="10"/>
      <c r="J33" s="10"/>
      <c r="K33" s="31">
        <v>1</v>
      </c>
      <c r="L33" s="10"/>
      <c r="M33" s="31"/>
      <c r="N33" s="10"/>
      <c r="O33" s="10"/>
      <c r="P33" s="10"/>
      <c r="Q33" s="10"/>
      <c r="R33" s="31">
        <v>1</v>
      </c>
      <c r="S33" s="10"/>
      <c r="T33" s="31">
        <v>1</v>
      </c>
      <c r="U33" s="12"/>
      <c r="V33" s="12"/>
      <c r="W33" s="12"/>
      <c r="X33" s="12">
        <f t="shared" si="0"/>
        <v>0</v>
      </c>
      <c r="Y33" s="1"/>
    </row>
    <row r="34" spans="1:25" ht="15" customHeight="1">
      <c r="A34" s="10" t="s">
        <v>297</v>
      </c>
      <c r="B34" s="10" t="s">
        <v>281</v>
      </c>
      <c r="C34" s="11" t="s">
        <v>298</v>
      </c>
      <c r="D34" s="31"/>
      <c r="E34" s="32"/>
      <c r="F34" s="31"/>
      <c r="G34" s="32"/>
      <c r="H34" s="32"/>
      <c r="I34" s="32"/>
      <c r="J34" s="32"/>
      <c r="K34" s="31"/>
      <c r="L34" s="32"/>
      <c r="M34" s="31"/>
      <c r="N34" s="32"/>
      <c r="O34" s="32"/>
      <c r="P34" s="32"/>
      <c r="Q34" s="32"/>
      <c r="R34" s="31"/>
      <c r="S34" s="32"/>
      <c r="T34" s="31"/>
      <c r="U34" s="8"/>
      <c r="V34" s="8"/>
      <c r="W34" s="8"/>
      <c r="X34" s="12">
        <f t="shared" si="0"/>
        <v>4</v>
      </c>
      <c r="Y34" s="1"/>
    </row>
    <row r="35" spans="1:25" ht="15" customHeight="1">
      <c r="A35" s="10" t="s">
        <v>299</v>
      </c>
      <c r="B35" s="10" t="s">
        <v>282</v>
      </c>
      <c r="C35" s="11" t="s">
        <v>300</v>
      </c>
      <c r="D35" s="31"/>
      <c r="E35" s="32"/>
      <c r="F35" s="31">
        <v>1</v>
      </c>
      <c r="G35" s="32"/>
      <c r="H35" s="32"/>
      <c r="I35" s="32"/>
      <c r="J35" s="32"/>
      <c r="K35" s="31">
        <v>1</v>
      </c>
      <c r="L35" s="32"/>
      <c r="M35" s="31"/>
      <c r="N35" s="32"/>
      <c r="O35" s="32"/>
      <c r="P35" s="32"/>
      <c r="Q35" s="32"/>
      <c r="R35" s="31"/>
      <c r="S35" s="32"/>
      <c r="T35" s="31"/>
      <c r="U35" s="8"/>
      <c r="V35" s="8"/>
      <c r="W35" s="8"/>
      <c r="X35" s="12">
        <f t="shared" si="0"/>
        <v>2</v>
      </c>
      <c r="Y35" s="1"/>
    </row>
    <row r="36" spans="1:25" ht="15" customHeight="1">
      <c r="A36" s="10" t="s">
        <v>241</v>
      </c>
      <c r="B36" s="10" t="s">
        <v>242</v>
      </c>
      <c r="C36" s="11" t="s">
        <v>243</v>
      </c>
      <c r="D36" s="31">
        <v>1</v>
      </c>
      <c r="E36" s="10"/>
      <c r="F36" s="31"/>
      <c r="G36" s="10"/>
      <c r="H36" s="10"/>
      <c r="I36" s="10"/>
      <c r="J36" s="10"/>
      <c r="K36" s="31">
        <v>1</v>
      </c>
      <c r="L36" s="10"/>
      <c r="M36" s="31"/>
      <c r="N36" s="10"/>
      <c r="O36" s="10"/>
      <c r="P36" s="10"/>
      <c r="Q36" s="10"/>
      <c r="R36" s="31">
        <v>1</v>
      </c>
      <c r="S36" s="10"/>
      <c r="T36" s="31">
        <v>1</v>
      </c>
      <c r="U36" s="12"/>
      <c r="V36" s="12"/>
      <c r="W36" s="12"/>
      <c r="X36" s="12">
        <f t="shared" si="0"/>
        <v>1</v>
      </c>
      <c r="Y36" s="1"/>
    </row>
    <row r="37" spans="1:25" ht="15" customHeight="1">
      <c r="A37" s="10" t="s">
        <v>244</v>
      </c>
      <c r="B37" s="10" t="s">
        <v>245</v>
      </c>
      <c r="C37" s="11" t="s">
        <v>246</v>
      </c>
      <c r="D37" s="31"/>
      <c r="E37" s="10"/>
      <c r="F37" s="31"/>
      <c r="G37" s="10"/>
      <c r="H37" s="10"/>
      <c r="I37" s="10"/>
      <c r="J37" s="10"/>
      <c r="K37" s="31">
        <v>1</v>
      </c>
      <c r="L37" s="10"/>
      <c r="M37" s="31"/>
      <c r="N37" s="10"/>
      <c r="O37" s="10"/>
      <c r="P37" s="10"/>
      <c r="Q37" s="10"/>
      <c r="R37" s="31">
        <v>1</v>
      </c>
      <c r="S37" s="10"/>
      <c r="T37" s="31">
        <v>1</v>
      </c>
      <c r="U37" s="12"/>
      <c r="V37" s="12"/>
      <c r="W37" s="12"/>
      <c r="X37" s="12">
        <f t="shared" si="0"/>
        <v>2</v>
      </c>
      <c r="Y37" s="1"/>
    </row>
    <row r="38" spans="1:25" ht="15" customHeight="1">
      <c r="A38" s="10" t="s">
        <v>247</v>
      </c>
      <c r="B38" s="10" t="s">
        <v>248</v>
      </c>
      <c r="C38" s="11" t="s">
        <v>249</v>
      </c>
      <c r="D38" s="31">
        <v>1</v>
      </c>
      <c r="E38" s="10"/>
      <c r="F38" s="31">
        <v>1</v>
      </c>
      <c r="G38" s="10"/>
      <c r="H38" s="10"/>
      <c r="I38" s="10"/>
      <c r="J38" s="10"/>
      <c r="K38" s="31">
        <v>1</v>
      </c>
      <c r="L38" s="10"/>
      <c r="M38" s="31"/>
      <c r="N38" s="10"/>
      <c r="O38" s="10"/>
      <c r="P38" s="10"/>
      <c r="Q38" s="10"/>
      <c r="R38" s="31">
        <v>1</v>
      </c>
      <c r="S38" s="10"/>
      <c r="T38" s="31">
        <v>1</v>
      </c>
      <c r="U38" s="12"/>
      <c r="V38" s="12"/>
      <c r="W38" s="12"/>
      <c r="X38" s="12">
        <f t="shared" si="0"/>
        <v>0</v>
      </c>
      <c r="Y38" s="1"/>
    </row>
    <row r="39" spans="1:25" ht="15" customHeight="1">
      <c r="A39" s="10" t="s">
        <v>250</v>
      </c>
      <c r="B39" s="10" t="s">
        <v>251</v>
      </c>
      <c r="C39" s="11" t="s">
        <v>252</v>
      </c>
      <c r="D39" s="31"/>
      <c r="E39" s="10"/>
      <c r="F39" s="31">
        <v>1</v>
      </c>
      <c r="G39" s="10"/>
      <c r="H39" s="10"/>
      <c r="I39" s="10"/>
      <c r="J39" s="10"/>
      <c r="K39" s="31">
        <v>1</v>
      </c>
      <c r="L39" s="10"/>
      <c r="M39" s="31"/>
      <c r="N39" s="10"/>
      <c r="O39" s="10"/>
      <c r="P39" s="10"/>
      <c r="Q39" s="10"/>
      <c r="R39" s="31">
        <v>1</v>
      </c>
      <c r="S39" s="10"/>
      <c r="T39" s="31">
        <v>1</v>
      </c>
      <c r="U39" s="12"/>
      <c r="V39" s="12"/>
      <c r="W39" s="12"/>
      <c r="X39" s="12">
        <f t="shared" si="0"/>
        <v>1</v>
      </c>
      <c r="Y39" s="1"/>
    </row>
    <row r="40" spans="1:25" ht="15" customHeight="1">
      <c r="A40" s="10" t="s">
        <v>253</v>
      </c>
      <c r="B40" s="10" t="s">
        <v>254</v>
      </c>
      <c r="C40" s="11" t="s">
        <v>255</v>
      </c>
      <c r="D40" s="31"/>
      <c r="E40" s="10"/>
      <c r="F40" s="31"/>
      <c r="G40" s="10"/>
      <c r="H40" s="10"/>
      <c r="I40" s="10"/>
      <c r="J40" s="10"/>
      <c r="K40" s="31">
        <v>1</v>
      </c>
      <c r="L40" s="10"/>
      <c r="M40" s="31"/>
      <c r="N40" s="10"/>
      <c r="O40" s="10"/>
      <c r="P40" s="10"/>
      <c r="Q40" s="10"/>
      <c r="R40" s="31"/>
      <c r="S40" s="10"/>
      <c r="T40" s="31"/>
      <c r="U40" s="12"/>
      <c r="V40" s="12"/>
      <c r="W40" s="12"/>
      <c r="X40" s="12">
        <f t="shared" si="0"/>
        <v>3</v>
      </c>
    </row>
    <row r="41" spans="1:25" ht="15" customHeight="1">
      <c r="A41" s="10" t="s">
        <v>256</v>
      </c>
      <c r="B41" s="10" t="s">
        <v>257</v>
      </c>
      <c r="C41" s="11" t="s">
        <v>258</v>
      </c>
      <c r="D41" s="31">
        <v>1</v>
      </c>
      <c r="E41" s="10"/>
      <c r="F41" s="31"/>
      <c r="G41" s="10"/>
      <c r="H41" s="10"/>
      <c r="I41" s="10"/>
      <c r="J41" s="10"/>
      <c r="K41" s="31">
        <v>1</v>
      </c>
      <c r="L41" s="10"/>
      <c r="M41" s="31"/>
      <c r="N41" s="10"/>
      <c r="O41" s="10"/>
      <c r="P41" s="10"/>
      <c r="Q41" s="10"/>
      <c r="R41" s="31">
        <v>1</v>
      </c>
      <c r="S41" s="10"/>
      <c r="T41" s="31">
        <v>1</v>
      </c>
      <c r="U41" s="12"/>
      <c r="V41" s="12"/>
      <c r="W41" s="12"/>
      <c r="X41" s="12">
        <f t="shared" si="0"/>
        <v>1</v>
      </c>
    </row>
    <row r="42" spans="1:25" ht="15" customHeight="1">
      <c r="A42" s="10" t="s">
        <v>259</v>
      </c>
      <c r="B42" s="10" t="s">
        <v>260</v>
      </c>
      <c r="C42" s="11" t="s">
        <v>261</v>
      </c>
      <c r="D42" s="31"/>
      <c r="E42" s="10"/>
      <c r="F42" s="31"/>
      <c r="G42" s="10"/>
      <c r="H42" s="10"/>
      <c r="I42" s="10"/>
      <c r="J42" s="10"/>
      <c r="K42" s="31">
        <v>1</v>
      </c>
      <c r="L42" s="10"/>
      <c r="M42" s="31"/>
      <c r="N42" s="10"/>
      <c r="O42" s="10"/>
      <c r="P42" s="10"/>
      <c r="Q42" s="10"/>
      <c r="R42" s="31">
        <v>1</v>
      </c>
      <c r="S42" s="10"/>
      <c r="T42" s="31">
        <v>1</v>
      </c>
      <c r="U42" s="12"/>
      <c r="V42" s="12"/>
      <c r="W42" s="12"/>
      <c r="X42" s="12">
        <f t="shared" si="0"/>
        <v>2</v>
      </c>
    </row>
    <row r="43" spans="1:25" ht="15" customHeight="1">
      <c r="A43" s="10" t="s">
        <v>262</v>
      </c>
      <c r="B43" s="10" t="s">
        <v>263</v>
      </c>
      <c r="C43" s="11" t="s">
        <v>264</v>
      </c>
      <c r="D43" s="31">
        <v>1</v>
      </c>
      <c r="E43" s="10"/>
      <c r="F43" s="31">
        <v>1</v>
      </c>
      <c r="G43" s="10"/>
      <c r="H43" s="10"/>
      <c r="I43" s="10"/>
      <c r="J43" s="10"/>
      <c r="K43" s="31">
        <v>1</v>
      </c>
      <c r="L43" s="10"/>
      <c r="M43" s="31"/>
      <c r="N43" s="10"/>
      <c r="O43" s="10"/>
      <c r="P43" s="10"/>
      <c r="Q43" s="10"/>
      <c r="R43" s="31">
        <v>1</v>
      </c>
      <c r="S43" s="10"/>
      <c r="T43" s="31">
        <v>1</v>
      </c>
      <c r="U43" s="12"/>
      <c r="V43" s="12"/>
      <c r="W43" s="12"/>
      <c r="X43" s="12">
        <f t="shared" si="0"/>
        <v>0</v>
      </c>
    </row>
    <row r="44" spans="1:25" ht="15" customHeight="1">
      <c r="A44" s="10" t="s">
        <v>265</v>
      </c>
      <c r="B44" s="10" t="s">
        <v>266</v>
      </c>
      <c r="C44" s="11" t="s">
        <v>267</v>
      </c>
      <c r="D44" s="31">
        <v>1</v>
      </c>
      <c r="E44" s="10"/>
      <c r="F44" s="31">
        <v>1</v>
      </c>
      <c r="G44" s="10"/>
      <c r="H44" s="10"/>
      <c r="I44" s="10"/>
      <c r="J44" s="10"/>
      <c r="K44" s="31">
        <v>1</v>
      </c>
      <c r="L44" s="10"/>
      <c r="M44" s="31"/>
      <c r="N44" s="10"/>
      <c r="O44" s="10"/>
      <c r="P44" s="10"/>
      <c r="Q44" s="10"/>
      <c r="R44" s="31">
        <v>1</v>
      </c>
      <c r="S44" s="10"/>
      <c r="T44" s="31">
        <v>1</v>
      </c>
      <c r="U44" s="12"/>
      <c r="V44" s="12"/>
      <c r="W44" s="12"/>
      <c r="X44" s="12">
        <f t="shared" si="0"/>
        <v>0</v>
      </c>
    </row>
    <row r="45" spans="1:25" ht="15" customHeight="1">
      <c r="A45" s="10" t="s">
        <v>268</v>
      </c>
      <c r="B45" s="10" t="s">
        <v>269</v>
      </c>
      <c r="C45" s="11" t="s">
        <v>270</v>
      </c>
      <c r="D45" s="31">
        <v>1</v>
      </c>
      <c r="E45" s="10"/>
      <c r="F45" s="31">
        <v>1</v>
      </c>
      <c r="G45" s="10"/>
      <c r="H45" s="10"/>
      <c r="I45" s="10"/>
      <c r="J45" s="10"/>
      <c r="K45" s="31"/>
      <c r="L45" s="10"/>
      <c r="M45" s="31"/>
      <c r="N45" s="10"/>
      <c r="O45" s="10"/>
      <c r="P45" s="10"/>
      <c r="Q45" s="10"/>
      <c r="R45" s="31">
        <v>1</v>
      </c>
      <c r="S45" s="10"/>
      <c r="T45" s="31">
        <v>1</v>
      </c>
      <c r="U45" s="12"/>
      <c r="V45" s="12"/>
      <c r="W45" s="12"/>
      <c r="X45" s="12">
        <f t="shared" si="0"/>
        <v>1</v>
      </c>
    </row>
    <row r="46" spans="1: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>
      <c r="A48" s="8"/>
      <c r="B48" s="18">
        <v>43325</v>
      </c>
      <c r="C48" s="8" t="s">
        <v>277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>
      <c r="A49" s="8"/>
      <c r="B49" s="18">
        <v>43327</v>
      </c>
      <c r="C49" s="49" t="s">
        <v>328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>
      <c r="B50" s="18">
        <v>43332</v>
      </c>
      <c r="C50" s="49" t="s">
        <v>335</v>
      </c>
    </row>
    <row r="51" spans="1:24">
      <c r="B51" s="18">
        <v>43334</v>
      </c>
      <c r="C51" s="8" t="s">
        <v>315</v>
      </c>
    </row>
    <row r="52" spans="1:24">
      <c r="B52" s="18">
        <v>43339</v>
      </c>
      <c r="C52" s="49" t="s">
        <v>329</v>
      </c>
    </row>
    <row r="53" spans="1:24">
      <c r="B53" s="18">
        <v>43341</v>
      </c>
      <c r="C53" s="50" t="s">
        <v>330</v>
      </c>
    </row>
    <row r="56" spans="1:24">
      <c r="C56" s="49"/>
    </row>
  </sheetData>
  <sortState xmlns:xlrd2="http://schemas.microsoft.com/office/spreadsheetml/2017/richdata2" ref="A7:X45">
    <sortCondition ref="C7:C45"/>
  </sortState>
  <mergeCells count="12">
    <mergeCell ref="A1:B1"/>
    <mergeCell ref="D1:N1"/>
    <mergeCell ref="K2:W2"/>
    <mergeCell ref="D3:G3"/>
    <mergeCell ref="D4:G4"/>
    <mergeCell ref="D5:G5"/>
    <mergeCell ref="T5:V5"/>
    <mergeCell ref="T3:V3"/>
    <mergeCell ref="K3:R3"/>
    <mergeCell ref="K4:R4"/>
    <mergeCell ref="K5:R5"/>
    <mergeCell ref="D2:G2"/>
  </mergeCells>
  <pageMargins left="0.78740157499999996" right="0.78740157499999996" top="0.984251969" bottom="0.984251969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33DA-F7B9-49F0-AD2C-509CF110BA6A}">
  <dimension ref="A1:AK55"/>
  <sheetViews>
    <sheetView workbookViewId="0"/>
  </sheetViews>
  <sheetFormatPr defaultRowHeight="12.75"/>
  <cols>
    <col min="1" max="1" width="5.5703125" customWidth="1"/>
    <col min="2" max="2" width="11.28515625" customWidth="1"/>
    <col min="3" max="3" width="44.5703125" customWidth="1"/>
    <col min="4" max="25" width="2.7109375" customWidth="1"/>
    <col min="26" max="26" width="3.140625" customWidth="1"/>
    <col min="27" max="34" width="2.7109375" customWidth="1"/>
    <col min="35" max="35" width="11.85546875" customWidth="1"/>
    <col min="36" max="36" width="6.5703125" customWidth="1"/>
    <col min="37" max="37" width="10" customWidth="1"/>
    <col min="38" max="38" width="3.140625" customWidth="1"/>
    <col min="257" max="257" width="5.5703125" customWidth="1"/>
    <col min="258" max="258" width="8.42578125" customWidth="1"/>
    <col min="259" max="259" width="44.5703125" customWidth="1"/>
    <col min="260" max="281" width="2.7109375" customWidth="1"/>
    <col min="282" max="282" width="2.28515625" customWidth="1"/>
    <col min="283" max="290" width="2.7109375" customWidth="1"/>
    <col min="291" max="291" width="9.28515625" customWidth="1"/>
    <col min="292" max="292" width="4" customWidth="1"/>
    <col min="293" max="294" width="0" hidden="1" customWidth="1"/>
    <col min="513" max="513" width="5.5703125" customWidth="1"/>
    <col min="514" max="514" width="8.42578125" customWidth="1"/>
    <col min="515" max="515" width="44.5703125" customWidth="1"/>
    <col min="516" max="537" width="2.7109375" customWidth="1"/>
    <col min="538" max="538" width="2.28515625" customWidth="1"/>
    <col min="539" max="546" width="2.7109375" customWidth="1"/>
    <col min="547" max="547" width="9.28515625" customWidth="1"/>
    <col min="548" max="548" width="4" customWidth="1"/>
    <col min="549" max="550" width="0" hidden="1" customWidth="1"/>
    <col min="769" max="769" width="5.5703125" customWidth="1"/>
    <col min="770" max="770" width="8.42578125" customWidth="1"/>
    <col min="771" max="771" width="44.5703125" customWidth="1"/>
    <col min="772" max="793" width="2.7109375" customWidth="1"/>
    <col min="794" max="794" width="2.28515625" customWidth="1"/>
    <col min="795" max="802" width="2.7109375" customWidth="1"/>
    <col min="803" max="803" width="9.28515625" customWidth="1"/>
    <col min="804" max="804" width="4" customWidth="1"/>
    <col min="805" max="806" width="0" hidden="1" customWidth="1"/>
    <col min="1025" max="1025" width="5.5703125" customWidth="1"/>
    <col min="1026" max="1026" width="8.42578125" customWidth="1"/>
    <col min="1027" max="1027" width="44.5703125" customWidth="1"/>
    <col min="1028" max="1049" width="2.7109375" customWidth="1"/>
    <col min="1050" max="1050" width="2.28515625" customWidth="1"/>
    <col min="1051" max="1058" width="2.7109375" customWidth="1"/>
    <col min="1059" max="1059" width="9.28515625" customWidth="1"/>
    <col min="1060" max="1060" width="4" customWidth="1"/>
    <col min="1061" max="1062" width="0" hidden="1" customWidth="1"/>
    <col min="1281" max="1281" width="5.5703125" customWidth="1"/>
    <col min="1282" max="1282" width="8.42578125" customWidth="1"/>
    <col min="1283" max="1283" width="44.5703125" customWidth="1"/>
    <col min="1284" max="1305" width="2.7109375" customWidth="1"/>
    <col min="1306" max="1306" width="2.28515625" customWidth="1"/>
    <col min="1307" max="1314" width="2.7109375" customWidth="1"/>
    <col min="1315" max="1315" width="9.28515625" customWidth="1"/>
    <col min="1316" max="1316" width="4" customWidth="1"/>
    <col min="1317" max="1318" width="0" hidden="1" customWidth="1"/>
    <col min="1537" max="1537" width="5.5703125" customWidth="1"/>
    <col min="1538" max="1538" width="8.42578125" customWidth="1"/>
    <col min="1539" max="1539" width="44.5703125" customWidth="1"/>
    <col min="1540" max="1561" width="2.7109375" customWidth="1"/>
    <col min="1562" max="1562" width="2.28515625" customWidth="1"/>
    <col min="1563" max="1570" width="2.7109375" customWidth="1"/>
    <col min="1571" max="1571" width="9.28515625" customWidth="1"/>
    <col min="1572" max="1572" width="4" customWidth="1"/>
    <col min="1573" max="1574" width="0" hidden="1" customWidth="1"/>
    <col min="1793" max="1793" width="5.5703125" customWidth="1"/>
    <col min="1794" max="1794" width="8.42578125" customWidth="1"/>
    <col min="1795" max="1795" width="44.5703125" customWidth="1"/>
    <col min="1796" max="1817" width="2.7109375" customWidth="1"/>
    <col min="1818" max="1818" width="2.28515625" customWidth="1"/>
    <col min="1819" max="1826" width="2.7109375" customWidth="1"/>
    <col min="1827" max="1827" width="9.28515625" customWidth="1"/>
    <col min="1828" max="1828" width="4" customWidth="1"/>
    <col min="1829" max="1830" width="0" hidden="1" customWidth="1"/>
    <col min="2049" max="2049" width="5.5703125" customWidth="1"/>
    <col min="2050" max="2050" width="8.42578125" customWidth="1"/>
    <col min="2051" max="2051" width="44.5703125" customWidth="1"/>
    <col min="2052" max="2073" width="2.7109375" customWidth="1"/>
    <col min="2074" max="2074" width="2.28515625" customWidth="1"/>
    <col min="2075" max="2082" width="2.7109375" customWidth="1"/>
    <col min="2083" max="2083" width="9.28515625" customWidth="1"/>
    <col min="2084" max="2084" width="4" customWidth="1"/>
    <col min="2085" max="2086" width="0" hidden="1" customWidth="1"/>
    <col min="2305" max="2305" width="5.5703125" customWidth="1"/>
    <col min="2306" max="2306" width="8.42578125" customWidth="1"/>
    <col min="2307" max="2307" width="44.5703125" customWidth="1"/>
    <col min="2308" max="2329" width="2.7109375" customWidth="1"/>
    <col min="2330" max="2330" width="2.28515625" customWidth="1"/>
    <col min="2331" max="2338" width="2.7109375" customWidth="1"/>
    <col min="2339" max="2339" width="9.28515625" customWidth="1"/>
    <col min="2340" max="2340" width="4" customWidth="1"/>
    <col min="2341" max="2342" width="0" hidden="1" customWidth="1"/>
    <col min="2561" max="2561" width="5.5703125" customWidth="1"/>
    <col min="2562" max="2562" width="8.42578125" customWidth="1"/>
    <col min="2563" max="2563" width="44.5703125" customWidth="1"/>
    <col min="2564" max="2585" width="2.7109375" customWidth="1"/>
    <col min="2586" max="2586" width="2.28515625" customWidth="1"/>
    <col min="2587" max="2594" width="2.7109375" customWidth="1"/>
    <col min="2595" max="2595" width="9.28515625" customWidth="1"/>
    <col min="2596" max="2596" width="4" customWidth="1"/>
    <col min="2597" max="2598" width="0" hidden="1" customWidth="1"/>
    <col min="2817" max="2817" width="5.5703125" customWidth="1"/>
    <col min="2818" max="2818" width="8.42578125" customWidth="1"/>
    <col min="2819" max="2819" width="44.5703125" customWidth="1"/>
    <col min="2820" max="2841" width="2.7109375" customWidth="1"/>
    <col min="2842" max="2842" width="2.28515625" customWidth="1"/>
    <col min="2843" max="2850" width="2.7109375" customWidth="1"/>
    <col min="2851" max="2851" width="9.28515625" customWidth="1"/>
    <col min="2852" max="2852" width="4" customWidth="1"/>
    <col min="2853" max="2854" width="0" hidden="1" customWidth="1"/>
    <col min="3073" max="3073" width="5.5703125" customWidth="1"/>
    <col min="3074" max="3074" width="8.42578125" customWidth="1"/>
    <col min="3075" max="3075" width="44.5703125" customWidth="1"/>
    <col min="3076" max="3097" width="2.7109375" customWidth="1"/>
    <col min="3098" max="3098" width="2.28515625" customWidth="1"/>
    <col min="3099" max="3106" width="2.7109375" customWidth="1"/>
    <col min="3107" max="3107" width="9.28515625" customWidth="1"/>
    <col min="3108" max="3108" width="4" customWidth="1"/>
    <col min="3109" max="3110" width="0" hidden="1" customWidth="1"/>
    <col min="3329" max="3329" width="5.5703125" customWidth="1"/>
    <col min="3330" max="3330" width="8.42578125" customWidth="1"/>
    <col min="3331" max="3331" width="44.5703125" customWidth="1"/>
    <col min="3332" max="3353" width="2.7109375" customWidth="1"/>
    <col min="3354" max="3354" width="2.28515625" customWidth="1"/>
    <col min="3355" max="3362" width="2.7109375" customWidth="1"/>
    <col min="3363" max="3363" width="9.28515625" customWidth="1"/>
    <col min="3364" max="3364" width="4" customWidth="1"/>
    <col min="3365" max="3366" width="0" hidden="1" customWidth="1"/>
    <col min="3585" max="3585" width="5.5703125" customWidth="1"/>
    <col min="3586" max="3586" width="8.42578125" customWidth="1"/>
    <col min="3587" max="3587" width="44.5703125" customWidth="1"/>
    <col min="3588" max="3609" width="2.7109375" customWidth="1"/>
    <col min="3610" max="3610" width="2.28515625" customWidth="1"/>
    <col min="3611" max="3618" width="2.7109375" customWidth="1"/>
    <col min="3619" max="3619" width="9.28515625" customWidth="1"/>
    <col min="3620" max="3620" width="4" customWidth="1"/>
    <col min="3621" max="3622" width="0" hidden="1" customWidth="1"/>
    <col min="3841" max="3841" width="5.5703125" customWidth="1"/>
    <col min="3842" max="3842" width="8.42578125" customWidth="1"/>
    <col min="3843" max="3843" width="44.5703125" customWidth="1"/>
    <col min="3844" max="3865" width="2.7109375" customWidth="1"/>
    <col min="3866" max="3866" width="2.28515625" customWidth="1"/>
    <col min="3867" max="3874" width="2.7109375" customWidth="1"/>
    <col min="3875" max="3875" width="9.28515625" customWidth="1"/>
    <col min="3876" max="3876" width="4" customWidth="1"/>
    <col min="3877" max="3878" width="0" hidden="1" customWidth="1"/>
    <col min="4097" max="4097" width="5.5703125" customWidth="1"/>
    <col min="4098" max="4098" width="8.42578125" customWidth="1"/>
    <col min="4099" max="4099" width="44.5703125" customWidth="1"/>
    <col min="4100" max="4121" width="2.7109375" customWidth="1"/>
    <col min="4122" max="4122" width="2.28515625" customWidth="1"/>
    <col min="4123" max="4130" width="2.7109375" customWidth="1"/>
    <col min="4131" max="4131" width="9.28515625" customWidth="1"/>
    <col min="4132" max="4132" width="4" customWidth="1"/>
    <col min="4133" max="4134" width="0" hidden="1" customWidth="1"/>
    <col min="4353" max="4353" width="5.5703125" customWidth="1"/>
    <col min="4354" max="4354" width="8.42578125" customWidth="1"/>
    <col min="4355" max="4355" width="44.5703125" customWidth="1"/>
    <col min="4356" max="4377" width="2.7109375" customWidth="1"/>
    <col min="4378" max="4378" width="2.28515625" customWidth="1"/>
    <col min="4379" max="4386" width="2.7109375" customWidth="1"/>
    <col min="4387" max="4387" width="9.28515625" customWidth="1"/>
    <col min="4388" max="4388" width="4" customWidth="1"/>
    <col min="4389" max="4390" width="0" hidden="1" customWidth="1"/>
    <col min="4609" max="4609" width="5.5703125" customWidth="1"/>
    <col min="4610" max="4610" width="8.42578125" customWidth="1"/>
    <col min="4611" max="4611" width="44.5703125" customWidth="1"/>
    <col min="4612" max="4633" width="2.7109375" customWidth="1"/>
    <col min="4634" max="4634" width="2.28515625" customWidth="1"/>
    <col min="4635" max="4642" width="2.7109375" customWidth="1"/>
    <col min="4643" max="4643" width="9.28515625" customWidth="1"/>
    <col min="4644" max="4644" width="4" customWidth="1"/>
    <col min="4645" max="4646" width="0" hidden="1" customWidth="1"/>
    <col min="4865" max="4865" width="5.5703125" customWidth="1"/>
    <col min="4866" max="4866" width="8.42578125" customWidth="1"/>
    <col min="4867" max="4867" width="44.5703125" customWidth="1"/>
    <col min="4868" max="4889" width="2.7109375" customWidth="1"/>
    <col min="4890" max="4890" width="2.28515625" customWidth="1"/>
    <col min="4891" max="4898" width="2.7109375" customWidth="1"/>
    <col min="4899" max="4899" width="9.28515625" customWidth="1"/>
    <col min="4900" max="4900" width="4" customWidth="1"/>
    <col min="4901" max="4902" width="0" hidden="1" customWidth="1"/>
    <col min="5121" max="5121" width="5.5703125" customWidth="1"/>
    <col min="5122" max="5122" width="8.42578125" customWidth="1"/>
    <col min="5123" max="5123" width="44.5703125" customWidth="1"/>
    <col min="5124" max="5145" width="2.7109375" customWidth="1"/>
    <col min="5146" max="5146" width="2.28515625" customWidth="1"/>
    <col min="5147" max="5154" width="2.7109375" customWidth="1"/>
    <col min="5155" max="5155" width="9.28515625" customWidth="1"/>
    <col min="5156" max="5156" width="4" customWidth="1"/>
    <col min="5157" max="5158" width="0" hidden="1" customWidth="1"/>
    <col min="5377" max="5377" width="5.5703125" customWidth="1"/>
    <col min="5378" max="5378" width="8.42578125" customWidth="1"/>
    <col min="5379" max="5379" width="44.5703125" customWidth="1"/>
    <col min="5380" max="5401" width="2.7109375" customWidth="1"/>
    <col min="5402" max="5402" width="2.28515625" customWidth="1"/>
    <col min="5403" max="5410" width="2.7109375" customWidth="1"/>
    <col min="5411" max="5411" width="9.28515625" customWidth="1"/>
    <col min="5412" max="5412" width="4" customWidth="1"/>
    <col min="5413" max="5414" width="0" hidden="1" customWidth="1"/>
    <col min="5633" max="5633" width="5.5703125" customWidth="1"/>
    <col min="5634" max="5634" width="8.42578125" customWidth="1"/>
    <col min="5635" max="5635" width="44.5703125" customWidth="1"/>
    <col min="5636" max="5657" width="2.7109375" customWidth="1"/>
    <col min="5658" max="5658" width="2.28515625" customWidth="1"/>
    <col min="5659" max="5666" width="2.7109375" customWidth="1"/>
    <col min="5667" max="5667" width="9.28515625" customWidth="1"/>
    <col min="5668" max="5668" width="4" customWidth="1"/>
    <col min="5669" max="5670" width="0" hidden="1" customWidth="1"/>
    <col min="5889" max="5889" width="5.5703125" customWidth="1"/>
    <col min="5890" max="5890" width="8.42578125" customWidth="1"/>
    <col min="5891" max="5891" width="44.5703125" customWidth="1"/>
    <col min="5892" max="5913" width="2.7109375" customWidth="1"/>
    <col min="5914" max="5914" width="2.28515625" customWidth="1"/>
    <col min="5915" max="5922" width="2.7109375" customWidth="1"/>
    <col min="5923" max="5923" width="9.28515625" customWidth="1"/>
    <col min="5924" max="5924" width="4" customWidth="1"/>
    <col min="5925" max="5926" width="0" hidden="1" customWidth="1"/>
    <col min="6145" max="6145" width="5.5703125" customWidth="1"/>
    <col min="6146" max="6146" width="8.42578125" customWidth="1"/>
    <col min="6147" max="6147" width="44.5703125" customWidth="1"/>
    <col min="6148" max="6169" width="2.7109375" customWidth="1"/>
    <col min="6170" max="6170" width="2.28515625" customWidth="1"/>
    <col min="6171" max="6178" width="2.7109375" customWidth="1"/>
    <col min="6179" max="6179" width="9.28515625" customWidth="1"/>
    <col min="6180" max="6180" width="4" customWidth="1"/>
    <col min="6181" max="6182" width="0" hidden="1" customWidth="1"/>
    <col min="6401" max="6401" width="5.5703125" customWidth="1"/>
    <col min="6402" max="6402" width="8.42578125" customWidth="1"/>
    <col min="6403" max="6403" width="44.5703125" customWidth="1"/>
    <col min="6404" max="6425" width="2.7109375" customWidth="1"/>
    <col min="6426" max="6426" width="2.28515625" customWidth="1"/>
    <col min="6427" max="6434" width="2.7109375" customWidth="1"/>
    <col min="6435" max="6435" width="9.28515625" customWidth="1"/>
    <col min="6436" max="6436" width="4" customWidth="1"/>
    <col min="6437" max="6438" width="0" hidden="1" customWidth="1"/>
    <col min="6657" max="6657" width="5.5703125" customWidth="1"/>
    <col min="6658" max="6658" width="8.42578125" customWidth="1"/>
    <col min="6659" max="6659" width="44.5703125" customWidth="1"/>
    <col min="6660" max="6681" width="2.7109375" customWidth="1"/>
    <col min="6682" max="6682" width="2.28515625" customWidth="1"/>
    <col min="6683" max="6690" width="2.7109375" customWidth="1"/>
    <col min="6691" max="6691" width="9.28515625" customWidth="1"/>
    <col min="6692" max="6692" width="4" customWidth="1"/>
    <col min="6693" max="6694" width="0" hidden="1" customWidth="1"/>
    <col min="6913" max="6913" width="5.5703125" customWidth="1"/>
    <col min="6914" max="6914" width="8.42578125" customWidth="1"/>
    <col min="6915" max="6915" width="44.5703125" customWidth="1"/>
    <col min="6916" max="6937" width="2.7109375" customWidth="1"/>
    <col min="6938" max="6938" width="2.28515625" customWidth="1"/>
    <col min="6939" max="6946" width="2.7109375" customWidth="1"/>
    <col min="6947" max="6947" width="9.28515625" customWidth="1"/>
    <col min="6948" max="6948" width="4" customWidth="1"/>
    <col min="6949" max="6950" width="0" hidden="1" customWidth="1"/>
    <col min="7169" max="7169" width="5.5703125" customWidth="1"/>
    <col min="7170" max="7170" width="8.42578125" customWidth="1"/>
    <col min="7171" max="7171" width="44.5703125" customWidth="1"/>
    <col min="7172" max="7193" width="2.7109375" customWidth="1"/>
    <col min="7194" max="7194" width="2.28515625" customWidth="1"/>
    <col min="7195" max="7202" width="2.7109375" customWidth="1"/>
    <col min="7203" max="7203" width="9.28515625" customWidth="1"/>
    <col min="7204" max="7204" width="4" customWidth="1"/>
    <col min="7205" max="7206" width="0" hidden="1" customWidth="1"/>
    <col min="7425" max="7425" width="5.5703125" customWidth="1"/>
    <col min="7426" max="7426" width="8.42578125" customWidth="1"/>
    <col min="7427" max="7427" width="44.5703125" customWidth="1"/>
    <col min="7428" max="7449" width="2.7109375" customWidth="1"/>
    <col min="7450" max="7450" width="2.28515625" customWidth="1"/>
    <col min="7451" max="7458" width="2.7109375" customWidth="1"/>
    <col min="7459" max="7459" width="9.28515625" customWidth="1"/>
    <col min="7460" max="7460" width="4" customWidth="1"/>
    <col min="7461" max="7462" width="0" hidden="1" customWidth="1"/>
    <col min="7681" max="7681" width="5.5703125" customWidth="1"/>
    <col min="7682" max="7682" width="8.42578125" customWidth="1"/>
    <col min="7683" max="7683" width="44.5703125" customWidth="1"/>
    <col min="7684" max="7705" width="2.7109375" customWidth="1"/>
    <col min="7706" max="7706" width="2.28515625" customWidth="1"/>
    <col min="7707" max="7714" width="2.7109375" customWidth="1"/>
    <col min="7715" max="7715" width="9.28515625" customWidth="1"/>
    <col min="7716" max="7716" width="4" customWidth="1"/>
    <col min="7717" max="7718" width="0" hidden="1" customWidth="1"/>
    <col min="7937" max="7937" width="5.5703125" customWidth="1"/>
    <col min="7938" max="7938" width="8.42578125" customWidth="1"/>
    <col min="7939" max="7939" width="44.5703125" customWidth="1"/>
    <col min="7940" max="7961" width="2.7109375" customWidth="1"/>
    <col min="7962" max="7962" width="2.28515625" customWidth="1"/>
    <col min="7963" max="7970" width="2.7109375" customWidth="1"/>
    <col min="7971" max="7971" width="9.28515625" customWidth="1"/>
    <col min="7972" max="7972" width="4" customWidth="1"/>
    <col min="7973" max="7974" width="0" hidden="1" customWidth="1"/>
    <col min="8193" max="8193" width="5.5703125" customWidth="1"/>
    <col min="8194" max="8194" width="8.42578125" customWidth="1"/>
    <col min="8195" max="8195" width="44.5703125" customWidth="1"/>
    <col min="8196" max="8217" width="2.7109375" customWidth="1"/>
    <col min="8218" max="8218" width="2.28515625" customWidth="1"/>
    <col min="8219" max="8226" width="2.7109375" customWidth="1"/>
    <col min="8227" max="8227" width="9.28515625" customWidth="1"/>
    <col min="8228" max="8228" width="4" customWidth="1"/>
    <col min="8229" max="8230" width="0" hidden="1" customWidth="1"/>
    <col min="8449" max="8449" width="5.5703125" customWidth="1"/>
    <col min="8450" max="8450" width="8.42578125" customWidth="1"/>
    <col min="8451" max="8451" width="44.5703125" customWidth="1"/>
    <col min="8452" max="8473" width="2.7109375" customWidth="1"/>
    <col min="8474" max="8474" width="2.28515625" customWidth="1"/>
    <col min="8475" max="8482" width="2.7109375" customWidth="1"/>
    <col min="8483" max="8483" width="9.28515625" customWidth="1"/>
    <col min="8484" max="8484" width="4" customWidth="1"/>
    <col min="8485" max="8486" width="0" hidden="1" customWidth="1"/>
    <col min="8705" max="8705" width="5.5703125" customWidth="1"/>
    <col min="8706" max="8706" width="8.42578125" customWidth="1"/>
    <col min="8707" max="8707" width="44.5703125" customWidth="1"/>
    <col min="8708" max="8729" width="2.7109375" customWidth="1"/>
    <col min="8730" max="8730" width="2.28515625" customWidth="1"/>
    <col min="8731" max="8738" width="2.7109375" customWidth="1"/>
    <col min="8739" max="8739" width="9.28515625" customWidth="1"/>
    <col min="8740" max="8740" width="4" customWidth="1"/>
    <col min="8741" max="8742" width="0" hidden="1" customWidth="1"/>
    <col min="8961" max="8961" width="5.5703125" customWidth="1"/>
    <col min="8962" max="8962" width="8.42578125" customWidth="1"/>
    <col min="8963" max="8963" width="44.5703125" customWidth="1"/>
    <col min="8964" max="8985" width="2.7109375" customWidth="1"/>
    <col min="8986" max="8986" width="2.28515625" customWidth="1"/>
    <col min="8987" max="8994" width="2.7109375" customWidth="1"/>
    <col min="8995" max="8995" width="9.28515625" customWidth="1"/>
    <col min="8996" max="8996" width="4" customWidth="1"/>
    <col min="8997" max="8998" width="0" hidden="1" customWidth="1"/>
    <col min="9217" max="9217" width="5.5703125" customWidth="1"/>
    <col min="9218" max="9218" width="8.42578125" customWidth="1"/>
    <col min="9219" max="9219" width="44.5703125" customWidth="1"/>
    <col min="9220" max="9241" width="2.7109375" customWidth="1"/>
    <col min="9242" max="9242" width="2.28515625" customWidth="1"/>
    <col min="9243" max="9250" width="2.7109375" customWidth="1"/>
    <col min="9251" max="9251" width="9.28515625" customWidth="1"/>
    <col min="9252" max="9252" width="4" customWidth="1"/>
    <col min="9253" max="9254" width="0" hidden="1" customWidth="1"/>
    <col min="9473" max="9473" width="5.5703125" customWidth="1"/>
    <col min="9474" max="9474" width="8.42578125" customWidth="1"/>
    <col min="9475" max="9475" width="44.5703125" customWidth="1"/>
    <col min="9476" max="9497" width="2.7109375" customWidth="1"/>
    <col min="9498" max="9498" width="2.28515625" customWidth="1"/>
    <col min="9499" max="9506" width="2.7109375" customWidth="1"/>
    <col min="9507" max="9507" width="9.28515625" customWidth="1"/>
    <col min="9508" max="9508" width="4" customWidth="1"/>
    <col min="9509" max="9510" width="0" hidden="1" customWidth="1"/>
    <col min="9729" max="9729" width="5.5703125" customWidth="1"/>
    <col min="9730" max="9730" width="8.42578125" customWidth="1"/>
    <col min="9731" max="9731" width="44.5703125" customWidth="1"/>
    <col min="9732" max="9753" width="2.7109375" customWidth="1"/>
    <col min="9754" max="9754" width="2.28515625" customWidth="1"/>
    <col min="9755" max="9762" width="2.7109375" customWidth="1"/>
    <col min="9763" max="9763" width="9.28515625" customWidth="1"/>
    <col min="9764" max="9764" width="4" customWidth="1"/>
    <col min="9765" max="9766" width="0" hidden="1" customWidth="1"/>
    <col min="9985" max="9985" width="5.5703125" customWidth="1"/>
    <col min="9986" max="9986" width="8.42578125" customWidth="1"/>
    <col min="9987" max="9987" width="44.5703125" customWidth="1"/>
    <col min="9988" max="10009" width="2.7109375" customWidth="1"/>
    <col min="10010" max="10010" width="2.28515625" customWidth="1"/>
    <col min="10011" max="10018" width="2.7109375" customWidth="1"/>
    <col min="10019" max="10019" width="9.28515625" customWidth="1"/>
    <col min="10020" max="10020" width="4" customWidth="1"/>
    <col min="10021" max="10022" width="0" hidden="1" customWidth="1"/>
    <col min="10241" max="10241" width="5.5703125" customWidth="1"/>
    <col min="10242" max="10242" width="8.42578125" customWidth="1"/>
    <col min="10243" max="10243" width="44.5703125" customWidth="1"/>
    <col min="10244" max="10265" width="2.7109375" customWidth="1"/>
    <col min="10266" max="10266" width="2.28515625" customWidth="1"/>
    <col min="10267" max="10274" width="2.7109375" customWidth="1"/>
    <col min="10275" max="10275" width="9.28515625" customWidth="1"/>
    <col min="10276" max="10276" width="4" customWidth="1"/>
    <col min="10277" max="10278" width="0" hidden="1" customWidth="1"/>
    <col min="10497" max="10497" width="5.5703125" customWidth="1"/>
    <col min="10498" max="10498" width="8.42578125" customWidth="1"/>
    <col min="10499" max="10499" width="44.5703125" customWidth="1"/>
    <col min="10500" max="10521" width="2.7109375" customWidth="1"/>
    <col min="10522" max="10522" width="2.28515625" customWidth="1"/>
    <col min="10523" max="10530" width="2.7109375" customWidth="1"/>
    <col min="10531" max="10531" width="9.28515625" customWidth="1"/>
    <col min="10532" max="10532" width="4" customWidth="1"/>
    <col min="10533" max="10534" width="0" hidden="1" customWidth="1"/>
    <col min="10753" max="10753" width="5.5703125" customWidth="1"/>
    <col min="10754" max="10754" width="8.42578125" customWidth="1"/>
    <col min="10755" max="10755" width="44.5703125" customWidth="1"/>
    <col min="10756" max="10777" width="2.7109375" customWidth="1"/>
    <col min="10778" max="10778" width="2.28515625" customWidth="1"/>
    <col min="10779" max="10786" width="2.7109375" customWidth="1"/>
    <col min="10787" max="10787" width="9.28515625" customWidth="1"/>
    <col min="10788" max="10788" width="4" customWidth="1"/>
    <col min="10789" max="10790" width="0" hidden="1" customWidth="1"/>
    <col min="11009" max="11009" width="5.5703125" customWidth="1"/>
    <col min="11010" max="11010" width="8.42578125" customWidth="1"/>
    <col min="11011" max="11011" width="44.5703125" customWidth="1"/>
    <col min="11012" max="11033" width="2.7109375" customWidth="1"/>
    <col min="11034" max="11034" width="2.28515625" customWidth="1"/>
    <col min="11035" max="11042" width="2.7109375" customWidth="1"/>
    <col min="11043" max="11043" width="9.28515625" customWidth="1"/>
    <col min="11044" max="11044" width="4" customWidth="1"/>
    <col min="11045" max="11046" width="0" hidden="1" customWidth="1"/>
    <col min="11265" max="11265" width="5.5703125" customWidth="1"/>
    <col min="11266" max="11266" width="8.42578125" customWidth="1"/>
    <col min="11267" max="11267" width="44.5703125" customWidth="1"/>
    <col min="11268" max="11289" width="2.7109375" customWidth="1"/>
    <col min="11290" max="11290" width="2.28515625" customWidth="1"/>
    <col min="11291" max="11298" width="2.7109375" customWidth="1"/>
    <col min="11299" max="11299" width="9.28515625" customWidth="1"/>
    <col min="11300" max="11300" width="4" customWidth="1"/>
    <col min="11301" max="11302" width="0" hidden="1" customWidth="1"/>
    <col min="11521" max="11521" width="5.5703125" customWidth="1"/>
    <col min="11522" max="11522" width="8.42578125" customWidth="1"/>
    <col min="11523" max="11523" width="44.5703125" customWidth="1"/>
    <col min="11524" max="11545" width="2.7109375" customWidth="1"/>
    <col min="11546" max="11546" width="2.28515625" customWidth="1"/>
    <col min="11547" max="11554" width="2.7109375" customWidth="1"/>
    <col min="11555" max="11555" width="9.28515625" customWidth="1"/>
    <col min="11556" max="11556" width="4" customWidth="1"/>
    <col min="11557" max="11558" width="0" hidden="1" customWidth="1"/>
    <col min="11777" max="11777" width="5.5703125" customWidth="1"/>
    <col min="11778" max="11778" width="8.42578125" customWidth="1"/>
    <col min="11779" max="11779" width="44.5703125" customWidth="1"/>
    <col min="11780" max="11801" width="2.7109375" customWidth="1"/>
    <col min="11802" max="11802" width="2.28515625" customWidth="1"/>
    <col min="11803" max="11810" width="2.7109375" customWidth="1"/>
    <col min="11811" max="11811" width="9.28515625" customWidth="1"/>
    <col min="11812" max="11812" width="4" customWidth="1"/>
    <col min="11813" max="11814" width="0" hidden="1" customWidth="1"/>
    <col min="12033" max="12033" width="5.5703125" customWidth="1"/>
    <col min="12034" max="12034" width="8.42578125" customWidth="1"/>
    <col min="12035" max="12035" width="44.5703125" customWidth="1"/>
    <col min="12036" max="12057" width="2.7109375" customWidth="1"/>
    <col min="12058" max="12058" width="2.28515625" customWidth="1"/>
    <col min="12059" max="12066" width="2.7109375" customWidth="1"/>
    <col min="12067" max="12067" width="9.28515625" customWidth="1"/>
    <col min="12068" max="12068" width="4" customWidth="1"/>
    <col min="12069" max="12070" width="0" hidden="1" customWidth="1"/>
    <col min="12289" max="12289" width="5.5703125" customWidth="1"/>
    <col min="12290" max="12290" width="8.42578125" customWidth="1"/>
    <col min="12291" max="12291" width="44.5703125" customWidth="1"/>
    <col min="12292" max="12313" width="2.7109375" customWidth="1"/>
    <col min="12314" max="12314" width="2.28515625" customWidth="1"/>
    <col min="12315" max="12322" width="2.7109375" customWidth="1"/>
    <col min="12323" max="12323" width="9.28515625" customWidth="1"/>
    <col min="12324" max="12324" width="4" customWidth="1"/>
    <col min="12325" max="12326" width="0" hidden="1" customWidth="1"/>
    <col min="12545" max="12545" width="5.5703125" customWidth="1"/>
    <col min="12546" max="12546" width="8.42578125" customWidth="1"/>
    <col min="12547" max="12547" width="44.5703125" customWidth="1"/>
    <col min="12548" max="12569" width="2.7109375" customWidth="1"/>
    <col min="12570" max="12570" width="2.28515625" customWidth="1"/>
    <col min="12571" max="12578" width="2.7109375" customWidth="1"/>
    <col min="12579" max="12579" width="9.28515625" customWidth="1"/>
    <col min="12580" max="12580" width="4" customWidth="1"/>
    <col min="12581" max="12582" width="0" hidden="1" customWidth="1"/>
    <col min="12801" max="12801" width="5.5703125" customWidth="1"/>
    <col min="12802" max="12802" width="8.42578125" customWidth="1"/>
    <col min="12803" max="12803" width="44.5703125" customWidth="1"/>
    <col min="12804" max="12825" width="2.7109375" customWidth="1"/>
    <col min="12826" max="12826" width="2.28515625" customWidth="1"/>
    <col min="12827" max="12834" width="2.7109375" customWidth="1"/>
    <col min="12835" max="12835" width="9.28515625" customWidth="1"/>
    <col min="12836" max="12836" width="4" customWidth="1"/>
    <col min="12837" max="12838" width="0" hidden="1" customWidth="1"/>
    <col min="13057" max="13057" width="5.5703125" customWidth="1"/>
    <col min="13058" max="13058" width="8.42578125" customWidth="1"/>
    <col min="13059" max="13059" width="44.5703125" customWidth="1"/>
    <col min="13060" max="13081" width="2.7109375" customWidth="1"/>
    <col min="13082" max="13082" width="2.28515625" customWidth="1"/>
    <col min="13083" max="13090" width="2.7109375" customWidth="1"/>
    <col min="13091" max="13091" width="9.28515625" customWidth="1"/>
    <col min="13092" max="13092" width="4" customWidth="1"/>
    <col min="13093" max="13094" width="0" hidden="1" customWidth="1"/>
    <col min="13313" max="13313" width="5.5703125" customWidth="1"/>
    <col min="13314" max="13314" width="8.42578125" customWidth="1"/>
    <col min="13315" max="13315" width="44.5703125" customWidth="1"/>
    <col min="13316" max="13337" width="2.7109375" customWidth="1"/>
    <col min="13338" max="13338" width="2.28515625" customWidth="1"/>
    <col min="13339" max="13346" width="2.7109375" customWidth="1"/>
    <col min="13347" max="13347" width="9.28515625" customWidth="1"/>
    <col min="13348" max="13348" width="4" customWidth="1"/>
    <col min="13349" max="13350" width="0" hidden="1" customWidth="1"/>
    <col min="13569" max="13569" width="5.5703125" customWidth="1"/>
    <col min="13570" max="13570" width="8.42578125" customWidth="1"/>
    <col min="13571" max="13571" width="44.5703125" customWidth="1"/>
    <col min="13572" max="13593" width="2.7109375" customWidth="1"/>
    <col min="13594" max="13594" width="2.28515625" customWidth="1"/>
    <col min="13595" max="13602" width="2.7109375" customWidth="1"/>
    <col min="13603" max="13603" width="9.28515625" customWidth="1"/>
    <col min="13604" max="13604" width="4" customWidth="1"/>
    <col min="13605" max="13606" width="0" hidden="1" customWidth="1"/>
    <col min="13825" max="13825" width="5.5703125" customWidth="1"/>
    <col min="13826" max="13826" width="8.42578125" customWidth="1"/>
    <col min="13827" max="13827" width="44.5703125" customWidth="1"/>
    <col min="13828" max="13849" width="2.7109375" customWidth="1"/>
    <col min="13850" max="13850" width="2.28515625" customWidth="1"/>
    <col min="13851" max="13858" width="2.7109375" customWidth="1"/>
    <col min="13859" max="13859" width="9.28515625" customWidth="1"/>
    <col min="13860" max="13860" width="4" customWidth="1"/>
    <col min="13861" max="13862" width="0" hidden="1" customWidth="1"/>
    <col min="14081" max="14081" width="5.5703125" customWidth="1"/>
    <col min="14082" max="14082" width="8.42578125" customWidth="1"/>
    <col min="14083" max="14083" width="44.5703125" customWidth="1"/>
    <col min="14084" max="14105" width="2.7109375" customWidth="1"/>
    <col min="14106" max="14106" width="2.28515625" customWidth="1"/>
    <col min="14107" max="14114" width="2.7109375" customWidth="1"/>
    <col min="14115" max="14115" width="9.28515625" customWidth="1"/>
    <col min="14116" max="14116" width="4" customWidth="1"/>
    <col min="14117" max="14118" width="0" hidden="1" customWidth="1"/>
    <col min="14337" max="14337" width="5.5703125" customWidth="1"/>
    <col min="14338" max="14338" width="8.42578125" customWidth="1"/>
    <col min="14339" max="14339" width="44.5703125" customWidth="1"/>
    <col min="14340" max="14361" width="2.7109375" customWidth="1"/>
    <col min="14362" max="14362" width="2.28515625" customWidth="1"/>
    <col min="14363" max="14370" width="2.7109375" customWidth="1"/>
    <col min="14371" max="14371" width="9.28515625" customWidth="1"/>
    <col min="14372" max="14372" width="4" customWidth="1"/>
    <col min="14373" max="14374" width="0" hidden="1" customWidth="1"/>
    <col min="14593" max="14593" width="5.5703125" customWidth="1"/>
    <col min="14594" max="14594" width="8.42578125" customWidth="1"/>
    <col min="14595" max="14595" width="44.5703125" customWidth="1"/>
    <col min="14596" max="14617" width="2.7109375" customWidth="1"/>
    <col min="14618" max="14618" width="2.28515625" customWidth="1"/>
    <col min="14619" max="14626" width="2.7109375" customWidth="1"/>
    <col min="14627" max="14627" width="9.28515625" customWidth="1"/>
    <col min="14628" max="14628" width="4" customWidth="1"/>
    <col min="14629" max="14630" width="0" hidden="1" customWidth="1"/>
    <col min="14849" max="14849" width="5.5703125" customWidth="1"/>
    <col min="14850" max="14850" width="8.42578125" customWidth="1"/>
    <col min="14851" max="14851" width="44.5703125" customWidth="1"/>
    <col min="14852" max="14873" width="2.7109375" customWidth="1"/>
    <col min="14874" max="14874" width="2.28515625" customWidth="1"/>
    <col min="14875" max="14882" width="2.7109375" customWidth="1"/>
    <col min="14883" max="14883" width="9.28515625" customWidth="1"/>
    <col min="14884" max="14884" width="4" customWidth="1"/>
    <col min="14885" max="14886" width="0" hidden="1" customWidth="1"/>
    <col min="15105" max="15105" width="5.5703125" customWidth="1"/>
    <col min="15106" max="15106" width="8.42578125" customWidth="1"/>
    <col min="15107" max="15107" width="44.5703125" customWidth="1"/>
    <col min="15108" max="15129" width="2.7109375" customWidth="1"/>
    <col min="15130" max="15130" width="2.28515625" customWidth="1"/>
    <col min="15131" max="15138" width="2.7109375" customWidth="1"/>
    <col min="15139" max="15139" width="9.28515625" customWidth="1"/>
    <col min="15140" max="15140" width="4" customWidth="1"/>
    <col min="15141" max="15142" width="0" hidden="1" customWidth="1"/>
    <col min="15361" max="15361" width="5.5703125" customWidth="1"/>
    <col min="15362" max="15362" width="8.42578125" customWidth="1"/>
    <col min="15363" max="15363" width="44.5703125" customWidth="1"/>
    <col min="15364" max="15385" width="2.7109375" customWidth="1"/>
    <col min="15386" max="15386" width="2.28515625" customWidth="1"/>
    <col min="15387" max="15394" width="2.7109375" customWidth="1"/>
    <col min="15395" max="15395" width="9.28515625" customWidth="1"/>
    <col min="15396" max="15396" width="4" customWidth="1"/>
    <col min="15397" max="15398" width="0" hidden="1" customWidth="1"/>
    <col min="15617" max="15617" width="5.5703125" customWidth="1"/>
    <col min="15618" max="15618" width="8.42578125" customWidth="1"/>
    <col min="15619" max="15619" width="44.5703125" customWidth="1"/>
    <col min="15620" max="15641" width="2.7109375" customWidth="1"/>
    <col min="15642" max="15642" width="2.28515625" customWidth="1"/>
    <col min="15643" max="15650" width="2.7109375" customWidth="1"/>
    <col min="15651" max="15651" width="9.28515625" customWidth="1"/>
    <col min="15652" max="15652" width="4" customWidth="1"/>
    <col min="15653" max="15654" width="0" hidden="1" customWidth="1"/>
    <col min="15873" max="15873" width="5.5703125" customWidth="1"/>
    <col min="15874" max="15874" width="8.42578125" customWidth="1"/>
    <col min="15875" max="15875" width="44.5703125" customWidth="1"/>
    <col min="15876" max="15897" width="2.7109375" customWidth="1"/>
    <col min="15898" max="15898" width="2.28515625" customWidth="1"/>
    <col min="15899" max="15906" width="2.7109375" customWidth="1"/>
    <col min="15907" max="15907" width="9.28515625" customWidth="1"/>
    <col min="15908" max="15908" width="4" customWidth="1"/>
    <col min="15909" max="15910" width="0" hidden="1" customWidth="1"/>
    <col min="16129" max="16129" width="5.5703125" customWidth="1"/>
    <col min="16130" max="16130" width="8.42578125" customWidth="1"/>
    <col min="16131" max="16131" width="44.5703125" customWidth="1"/>
    <col min="16132" max="16153" width="2.7109375" customWidth="1"/>
    <col min="16154" max="16154" width="2.28515625" customWidth="1"/>
    <col min="16155" max="16162" width="2.7109375" customWidth="1"/>
    <col min="16163" max="16163" width="9.28515625" customWidth="1"/>
    <col min="16164" max="16164" width="4" customWidth="1"/>
    <col min="16165" max="16166" width="0" hidden="1" customWidth="1"/>
  </cols>
  <sheetData>
    <row r="1" spans="1:37" ht="20.25" customHeight="1">
      <c r="D1" s="56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27" t="s">
        <v>313</v>
      </c>
      <c r="AJ1" s="28">
        <v>8</v>
      </c>
    </row>
    <row r="2" spans="1:37" ht="15" customHeight="1">
      <c r="A2" s="51"/>
      <c r="B2" s="51"/>
      <c r="D2" s="57" t="s">
        <v>271</v>
      </c>
      <c r="E2" s="57"/>
      <c r="F2" s="57"/>
      <c r="G2" s="57"/>
      <c r="H2" s="14"/>
      <c r="I2" s="14"/>
      <c r="J2" s="14"/>
      <c r="K2" s="55" t="s">
        <v>2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K2" s="19"/>
    </row>
    <row r="3" spans="1:37" ht="27" customHeight="1">
      <c r="A3" s="52"/>
      <c r="B3" s="52"/>
      <c r="D3" s="57" t="s">
        <v>272</v>
      </c>
      <c r="E3" s="57"/>
      <c r="F3" s="57"/>
      <c r="G3" s="57"/>
      <c r="K3" s="53" t="s">
        <v>4</v>
      </c>
      <c r="L3" s="53"/>
      <c r="M3" s="53"/>
      <c r="N3" s="53"/>
      <c r="O3" s="53"/>
      <c r="P3" s="53"/>
      <c r="Q3" s="53"/>
      <c r="R3" s="53"/>
      <c r="S3" s="19"/>
      <c r="T3" s="58" t="s">
        <v>275</v>
      </c>
      <c r="U3" s="58"/>
      <c r="V3" s="58"/>
      <c r="W3" s="55" t="s">
        <v>6</v>
      </c>
      <c r="X3" s="55"/>
      <c r="Y3" s="55"/>
      <c r="AK3" s="19"/>
    </row>
    <row r="4" spans="1:37" ht="18.95" customHeight="1">
      <c r="A4" s="52"/>
      <c r="B4" s="52"/>
      <c r="C4" s="20"/>
      <c r="D4" s="57" t="s">
        <v>273</v>
      </c>
      <c r="E4" s="57"/>
      <c r="F4" s="57"/>
      <c r="G4" s="57"/>
      <c r="K4" s="53" t="s">
        <v>8</v>
      </c>
      <c r="L4" s="53"/>
      <c r="M4" s="53"/>
      <c r="N4" s="53"/>
      <c r="O4" s="53"/>
      <c r="P4" s="53"/>
      <c r="Q4" s="53"/>
      <c r="R4" s="53"/>
      <c r="S4" s="19"/>
      <c r="T4" s="21"/>
      <c r="U4" s="21"/>
      <c r="V4" s="17"/>
      <c r="W4" s="14"/>
      <c r="AK4" s="19"/>
    </row>
    <row r="5" spans="1:37" ht="26.1" customHeight="1">
      <c r="A5" s="52"/>
      <c r="B5" s="52"/>
      <c r="C5" s="20"/>
      <c r="D5" s="57" t="s">
        <v>274</v>
      </c>
      <c r="E5" s="57"/>
      <c r="F5" s="57"/>
      <c r="G5" s="57"/>
      <c r="K5" s="53" t="s">
        <v>10</v>
      </c>
      <c r="L5" s="53"/>
      <c r="M5" s="53"/>
      <c r="N5" s="53"/>
      <c r="O5" s="53"/>
      <c r="P5" s="53"/>
      <c r="Q5" s="53"/>
      <c r="R5" s="53"/>
      <c r="S5" s="19"/>
      <c r="T5" s="58" t="s">
        <v>276</v>
      </c>
      <c r="U5" s="58"/>
      <c r="V5" s="58"/>
      <c r="W5" s="59" t="s">
        <v>283</v>
      </c>
      <c r="X5" s="55"/>
      <c r="Y5" s="55"/>
      <c r="AK5" s="19"/>
    </row>
    <row r="6" spans="1:37" ht="18.95" customHeight="1">
      <c r="B6" s="22"/>
      <c r="C6" s="20"/>
      <c r="V6" s="36" t="s">
        <v>319</v>
      </c>
      <c r="AK6" s="19"/>
    </row>
    <row r="7" spans="1:37" ht="20.100000000000001" customHeight="1">
      <c r="A7" s="3" t="s">
        <v>13</v>
      </c>
      <c r="B7" s="3" t="s">
        <v>14</v>
      </c>
      <c r="C7" s="3" t="s">
        <v>15</v>
      </c>
      <c r="D7" s="23">
        <v>1</v>
      </c>
      <c r="E7" s="23">
        <v>2</v>
      </c>
      <c r="F7" s="24">
        <v>3</v>
      </c>
      <c r="G7" s="23">
        <v>4</v>
      </c>
      <c r="H7" s="24">
        <v>5</v>
      </c>
      <c r="I7" s="23">
        <v>6</v>
      </c>
      <c r="J7" s="23">
        <v>7</v>
      </c>
      <c r="K7" s="23">
        <v>8</v>
      </c>
      <c r="L7" s="23">
        <v>9</v>
      </c>
      <c r="M7" s="24">
        <v>10</v>
      </c>
      <c r="N7" s="23">
        <v>11</v>
      </c>
      <c r="O7" s="24">
        <v>12</v>
      </c>
      <c r="P7" s="23">
        <v>13</v>
      </c>
      <c r="Q7" s="23">
        <v>14</v>
      </c>
      <c r="R7" s="23">
        <v>15</v>
      </c>
      <c r="S7" s="23">
        <v>16</v>
      </c>
      <c r="T7" s="24">
        <v>17</v>
      </c>
      <c r="U7" s="23">
        <v>18</v>
      </c>
      <c r="V7" s="37">
        <v>19</v>
      </c>
      <c r="W7" s="23">
        <v>20</v>
      </c>
      <c r="X7" s="23">
        <v>21</v>
      </c>
      <c r="Y7" s="23">
        <v>22</v>
      </c>
      <c r="Z7" s="23">
        <v>23</v>
      </c>
      <c r="AA7" s="23">
        <v>24</v>
      </c>
      <c r="AB7" s="23">
        <v>25</v>
      </c>
      <c r="AC7" s="24">
        <v>26</v>
      </c>
      <c r="AD7" s="23">
        <v>27</v>
      </c>
      <c r="AE7" s="23">
        <v>28</v>
      </c>
      <c r="AF7" s="23">
        <v>29</v>
      </c>
      <c r="AG7" s="23">
        <v>30</v>
      </c>
      <c r="AH7" s="24">
        <v>31</v>
      </c>
      <c r="AI7" s="34" t="s">
        <v>318</v>
      </c>
      <c r="AJ7" s="23" t="s">
        <v>171</v>
      </c>
      <c r="AK7" s="23" t="s">
        <v>317</v>
      </c>
    </row>
    <row r="8" spans="1:37" ht="15.95" customHeight="1">
      <c r="A8" s="10">
        <v>1</v>
      </c>
      <c r="B8" s="10" t="s">
        <v>173</v>
      </c>
      <c r="C8" s="11" t="s">
        <v>174</v>
      </c>
      <c r="D8" s="19"/>
      <c r="E8" s="19"/>
      <c r="F8" s="31"/>
      <c r="G8" s="19"/>
      <c r="H8" s="31">
        <v>1</v>
      </c>
      <c r="I8" s="19"/>
      <c r="J8" s="19"/>
      <c r="K8" s="19"/>
      <c r="L8" s="19"/>
      <c r="M8" s="31">
        <v>1</v>
      </c>
      <c r="N8" s="19"/>
      <c r="O8" s="31">
        <v>1</v>
      </c>
      <c r="P8" s="19"/>
      <c r="Q8" s="19"/>
      <c r="R8" s="19"/>
      <c r="S8" s="19"/>
      <c r="T8" s="31">
        <v>1</v>
      </c>
      <c r="U8" s="19"/>
      <c r="V8" s="31">
        <v>1</v>
      </c>
      <c r="W8" s="19"/>
      <c r="X8" s="19"/>
      <c r="Y8" s="19"/>
      <c r="Z8" s="19"/>
      <c r="AA8" s="31"/>
      <c r="AB8" s="19"/>
      <c r="AC8" s="31">
        <v>1</v>
      </c>
      <c r="AD8" s="19"/>
      <c r="AE8" s="19"/>
      <c r="AF8" s="19"/>
      <c r="AG8" s="19"/>
      <c r="AH8" s="31">
        <v>1</v>
      </c>
      <c r="AI8" s="35">
        <v>6.6</v>
      </c>
      <c r="AJ8" s="30">
        <f>$AJ$1-SUM(F8,H8,M8,O8,T8,V8,AA8,AC8)</f>
        <v>2</v>
      </c>
      <c r="AK8" s="30">
        <f>AJ8+agosto!X7</f>
        <v>3</v>
      </c>
    </row>
    <row r="9" spans="1:37" ht="15.95" customHeight="1">
      <c r="A9" s="10">
        <v>2</v>
      </c>
      <c r="B9" s="10" t="s">
        <v>176</v>
      </c>
      <c r="C9" s="11" t="s">
        <v>177</v>
      </c>
      <c r="D9" s="19"/>
      <c r="E9" s="19"/>
      <c r="F9" s="31">
        <v>1</v>
      </c>
      <c r="G9" s="19"/>
      <c r="H9" s="31">
        <v>1</v>
      </c>
      <c r="I9" s="19"/>
      <c r="J9" s="19"/>
      <c r="K9" s="19"/>
      <c r="L9" s="19"/>
      <c r="M9" s="31">
        <v>1</v>
      </c>
      <c r="N9" s="19"/>
      <c r="O9" s="31">
        <v>1</v>
      </c>
      <c r="P9" s="19"/>
      <c r="Q9" s="19"/>
      <c r="R9" s="19"/>
      <c r="S9" s="19"/>
      <c r="T9" s="31">
        <v>1</v>
      </c>
      <c r="U9" s="19"/>
      <c r="V9" s="31">
        <v>1</v>
      </c>
      <c r="W9" s="19"/>
      <c r="X9" s="19"/>
      <c r="Y9" s="19"/>
      <c r="Z9" s="19"/>
      <c r="AA9" s="31">
        <v>1</v>
      </c>
      <c r="AB9" s="19"/>
      <c r="AC9" s="31">
        <v>1</v>
      </c>
      <c r="AD9" s="19"/>
      <c r="AE9" s="19"/>
      <c r="AF9" s="19"/>
      <c r="AG9" s="19"/>
      <c r="AH9" s="31">
        <v>1</v>
      </c>
      <c r="AI9" s="35">
        <v>8.6</v>
      </c>
      <c r="AJ9" s="30">
        <f t="shared" ref="AJ9:AJ46" si="0">$AJ$1-SUM(F9,H9,M9,O9,T9,V9,AA9,AC9)</f>
        <v>0</v>
      </c>
      <c r="AK9" s="30">
        <f>AJ9+agosto!X8</f>
        <v>0</v>
      </c>
    </row>
    <row r="10" spans="1:37" ht="15.95" customHeight="1">
      <c r="A10" s="10">
        <v>3</v>
      </c>
      <c r="B10" s="10" t="s">
        <v>179</v>
      </c>
      <c r="C10" s="11" t="s">
        <v>180</v>
      </c>
      <c r="D10" s="19"/>
      <c r="E10" s="19"/>
      <c r="F10" s="31">
        <v>1</v>
      </c>
      <c r="G10" s="19"/>
      <c r="H10" s="31">
        <v>1</v>
      </c>
      <c r="I10" s="19"/>
      <c r="J10" s="19"/>
      <c r="K10" s="19"/>
      <c r="L10" s="19"/>
      <c r="M10" s="31">
        <v>1</v>
      </c>
      <c r="N10" s="19"/>
      <c r="O10" s="31">
        <v>1</v>
      </c>
      <c r="P10" s="19"/>
      <c r="Q10" s="19"/>
      <c r="R10" s="19"/>
      <c r="S10" s="19"/>
      <c r="T10" s="31">
        <v>1</v>
      </c>
      <c r="U10" s="19"/>
      <c r="V10" s="31">
        <v>1</v>
      </c>
      <c r="W10" s="19"/>
      <c r="X10" s="19"/>
      <c r="Y10" s="19"/>
      <c r="Z10" s="19"/>
      <c r="AA10" s="31">
        <v>1</v>
      </c>
      <c r="AB10" s="19"/>
      <c r="AC10" s="31">
        <v>1</v>
      </c>
      <c r="AD10" s="19"/>
      <c r="AE10" s="19"/>
      <c r="AF10" s="19"/>
      <c r="AG10" s="19"/>
      <c r="AH10" s="31">
        <v>1</v>
      </c>
      <c r="AI10" s="35">
        <v>8.1999999999999993</v>
      </c>
      <c r="AJ10" s="30">
        <f t="shared" si="0"/>
        <v>0</v>
      </c>
      <c r="AK10" s="30">
        <f>AJ10+agosto!X9</f>
        <v>0</v>
      </c>
    </row>
    <row r="11" spans="1:37" ht="15.95" customHeight="1">
      <c r="A11" s="10">
        <v>4</v>
      </c>
      <c r="B11" s="10" t="s">
        <v>182</v>
      </c>
      <c r="C11" s="11" t="s">
        <v>183</v>
      </c>
      <c r="D11" s="19"/>
      <c r="E11" s="19"/>
      <c r="F11" s="31"/>
      <c r="G11" s="19"/>
      <c r="H11" s="31">
        <v>1</v>
      </c>
      <c r="I11" s="19"/>
      <c r="J11" s="19"/>
      <c r="K11" s="19"/>
      <c r="L11" s="19"/>
      <c r="M11" s="31">
        <v>1</v>
      </c>
      <c r="N11" s="19"/>
      <c r="O11" s="31">
        <v>1</v>
      </c>
      <c r="P11" s="19"/>
      <c r="Q11" s="19"/>
      <c r="R11" s="19"/>
      <c r="S11" s="19"/>
      <c r="T11" s="31">
        <v>1</v>
      </c>
      <c r="U11" s="19"/>
      <c r="V11" s="31">
        <v>1</v>
      </c>
      <c r="W11" s="19"/>
      <c r="X11" s="19"/>
      <c r="Y11" s="19"/>
      <c r="Z11" s="19"/>
      <c r="AA11" s="31"/>
      <c r="AB11" s="19"/>
      <c r="AC11" s="31">
        <v>1</v>
      </c>
      <c r="AD11" s="19"/>
      <c r="AE11" s="19"/>
      <c r="AF11" s="19"/>
      <c r="AG11" s="19"/>
      <c r="AH11" s="31">
        <v>1</v>
      </c>
      <c r="AI11" s="35">
        <v>6.8</v>
      </c>
      <c r="AJ11" s="30">
        <f t="shared" si="0"/>
        <v>2</v>
      </c>
      <c r="AK11" s="30">
        <f>AJ11+agosto!X10</f>
        <v>3</v>
      </c>
    </row>
    <row r="12" spans="1:37" ht="15.95" customHeight="1">
      <c r="A12" s="10">
        <v>5</v>
      </c>
      <c r="B12" s="10" t="s">
        <v>185</v>
      </c>
      <c r="C12" s="11" t="s">
        <v>186</v>
      </c>
      <c r="D12" s="19"/>
      <c r="E12" s="19"/>
      <c r="F12" s="31">
        <v>1</v>
      </c>
      <c r="G12" s="19"/>
      <c r="H12" s="31"/>
      <c r="I12" s="19"/>
      <c r="J12" s="19"/>
      <c r="K12" s="19"/>
      <c r="L12" s="19"/>
      <c r="M12" s="31">
        <v>1</v>
      </c>
      <c r="N12" s="19"/>
      <c r="O12" s="31">
        <v>1</v>
      </c>
      <c r="P12" s="19"/>
      <c r="Q12" s="19"/>
      <c r="R12" s="19"/>
      <c r="S12" s="19"/>
      <c r="T12" s="31">
        <v>1</v>
      </c>
      <c r="U12" s="19"/>
      <c r="V12" s="31">
        <v>1</v>
      </c>
      <c r="W12" s="19"/>
      <c r="X12" s="19"/>
      <c r="Y12" s="19"/>
      <c r="Z12" s="19"/>
      <c r="AA12" s="31">
        <v>1</v>
      </c>
      <c r="AB12" s="19"/>
      <c r="AC12" s="31">
        <v>1</v>
      </c>
      <c r="AD12" s="19"/>
      <c r="AE12" s="19"/>
      <c r="AF12" s="19"/>
      <c r="AG12" s="19"/>
      <c r="AH12" s="31">
        <v>1</v>
      </c>
      <c r="AI12" s="35">
        <v>6.3</v>
      </c>
      <c r="AJ12" s="30">
        <f t="shared" si="0"/>
        <v>1</v>
      </c>
      <c r="AK12" s="30">
        <f>AJ12+agosto!X11</f>
        <v>1</v>
      </c>
    </row>
    <row r="13" spans="1:37" ht="15.95" customHeight="1">
      <c r="A13" s="10">
        <v>6</v>
      </c>
      <c r="B13" s="10" t="s">
        <v>188</v>
      </c>
      <c r="C13" s="11" t="s">
        <v>189</v>
      </c>
      <c r="D13" s="19"/>
      <c r="E13" s="19"/>
      <c r="F13" s="31">
        <v>1</v>
      </c>
      <c r="G13" s="19"/>
      <c r="H13" s="31">
        <v>1</v>
      </c>
      <c r="I13" s="19"/>
      <c r="J13" s="19"/>
      <c r="K13" s="19"/>
      <c r="L13" s="19"/>
      <c r="M13" s="31">
        <v>1</v>
      </c>
      <c r="N13" s="19"/>
      <c r="O13" s="31">
        <v>1</v>
      </c>
      <c r="P13" s="19"/>
      <c r="Q13" s="19"/>
      <c r="R13" s="19"/>
      <c r="S13" s="19"/>
      <c r="T13" s="31">
        <v>1</v>
      </c>
      <c r="U13" s="19"/>
      <c r="V13" s="31">
        <v>1</v>
      </c>
      <c r="W13" s="19"/>
      <c r="X13" s="19"/>
      <c r="Y13" s="19"/>
      <c r="Z13" s="19"/>
      <c r="AA13" s="31">
        <v>1</v>
      </c>
      <c r="AB13" s="19"/>
      <c r="AC13" s="31">
        <v>1</v>
      </c>
      <c r="AD13" s="19"/>
      <c r="AE13" s="19"/>
      <c r="AF13" s="19"/>
      <c r="AG13" s="19"/>
      <c r="AH13" s="31">
        <v>1</v>
      </c>
      <c r="AI13" s="35">
        <v>5.5</v>
      </c>
      <c r="AJ13" s="30">
        <f t="shared" si="0"/>
        <v>0</v>
      </c>
      <c r="AK13" s="30">
        <f>AJ13+agosto!X12</f>
        <v>0</v>
      </c>
    </row>
    <row r="14" spans="1:37" ht="15.95" customHeight="1">
      <c r="A14" s="10">
        <v>7</v>
      </c>
      <c r="B14" s="10" t="s">
        <v>191</v>
      </c>
      <c r="C14" s="11" t="s">
        <v>287</v>
      </c>
      <c r="D14" s="19"/>
      <c r="E14" s="19"/>
      <c r="F14" s="31">
        <v>1</v>
      </c>
      <c r="G14" s="19"/>
      <c r="H14" s="31">
        <v>1</v>
      </c>
      <c r="I14" s="19"/>
      <c r="J14" s="19"/>
      <c r="K14" s="19"/>
      <c r="L14" s="19"/>
      <c r="M14" s="31">
        <v>1</v>
      </c>
      <c r="N14" s="19"/>
      <c r="O14" s="31">
        <v>1</v>
      </c>
      <c r="P14" s="19"/>
      <c r="Q14" s="19"/>
      <c r="R14" s="19"/>
      <c r="S14" s="19"/>
      <c r="T14" s="31">
        <v>1</v>
      </c>
      <c r="U14" s="19"/>
      <c r="V14" s="31">
        <v>1</v>
      </c>
      <c r="W14" s="19"/>
      <c r="X14" s="19"/>
      <c r="Y14" s="19"/>
      <c r="Z14" s="19"/>
      <c r="AA14" s="31">
        <v>1</v>
      </c>
      <c r="AB14" s="19"/>
      <c r="AC14" s="31">
        <v>1</v>
      </c>
      <c r="AD14" s="19"/>
      <c r="AE14" s="19"/>
      <c r="AF14" s="19"/>
      <c r="AG14" s="19"/>
      <c r="AH14" s="31">
        <v>1</v>
      </c>
      <c r="AI14" s="35">
        <v>9.5</v>
      </c>
      <c r="AJ14" s="30">
        <f t="shared" si="0"/>
        <v>0</v>
      </c>
      <c r="AK14" s="30">
        <f>AJ14+agosto!X13</f>
        <v>0</v>
      </c>
    </row>
    <row r="15" spans="1:37" ht="15.95" customHeight="1">
      <c r="A15" s="10">
        <v>8</v>
      </c>
      <c r="B15" s="10" t="s">
        <v>194</v>
      </c>
      <c r="C15" s="11" t="s">
        <v>195</v>
      </c>
      <c r="D15" s="19"/>
      <c r="E15" s="19"/>
      <c r="F15" s="31">
        <v>1</v>
      </c>
      <c r="G15" s="19"/>
      <c r="H15" s="31">
        <v>1</v>
      </c>
      <c r="I15" s="19"/>
      <c r="J15" s="19"/>
      <c r="K15" s="19"/>
      <c r="L15" s="19"/>
      <c r="M15" s="31">
        <v>1</v>
      </c>
      <c r="N15" s="19"/>
      <c r="O15" s="31">
        <v>1</v>
      </c>
      <c r="P15" s="19"/>
      <c r="Q15" s="19"/>
      <c r="R15" s="19"/>
      <c r="S15" s="19"/>
      <c r="T15" s="31">
        <v>1</v>
      </c>
      <c r="U15" s="19"/>
      <c r="V15" s="31">
        <v>1</v>
      </c>
      <c r="W15" s="19"/>
      <c r="X15" s="19"/>
      <c r="Y15" s="19"/>
      <c r="Z15" s="19"/>
      <c r="AA15" s="31"/>
      <c r="AB15" s="19"/>
      <c r="AC15" s="31">
        <v>1</v>
      </c>
      <c r="AD15" s="19"/>
      <c r="AE15" s="19"/>
      <c r="AF15" s="19"/>
      <c r="AG15" s="19"/>
      <c r="AH15" s="31">
        <v>1</v>
      </c>
      <c r="AI15" s="35">
        <v>5.0999999999999996</v>
      </c>
      <c r="AJ15" s="30">
        <f t="shared" si="0"/>
        <v>1</v>
      </c>
      <c r="AK15" s="30">
        <f>AJ15+agosto!X14</f>
        <v>4</v>
      </c>
    </row>
    <row r="16" spans="1:37" ht="15.95" customHeight="1">
      <c r="A16" s="10">
        <v>9</v>
      </c>
      <c r="B16" s="10" t="s">
        <v>197</v>
      </c>
      <c r="C16" s="11" t="s">
        <v>198</v>
      </c>
      <c r="D16" s="19"/>
      <c r="E16" s="19"/>
      <c r="F16" s="31">
        <v>1</v>
      </c>
      <c r="G16" s="19"/>
      <c r="H16" s="31">
        <v>1</v>
      </c>
      <c r="I16" s="19"/>
      <c r="J16" s="19"/>
      <c r="K16" s="19"/>
      <c r="L16" s="19"/>
      <c r="M16" s="31">
        <v>1</v>
      </c>
      <c r="N16" s="19"/>
      <c r="O16" s="31">
        <v>1</v>
      </c>
      <c r="P16" s="19"/>
      <c r="Q16" s="19"/>
      <c r="R16" s="19"/>
      <c r="S16" s="19"/>
      <c r="T16" s="31">
        <v>1</v>
      </c>
      <c r="U16" s="19"/>
      <c r="V16" s="31"/>
      <c r="W16" s="19"/>
      <c r="X16" s="19"/>
      <c r="Y16" s="19"/>
      <c r="Z16" s="19"/>
      <c r="AA16" s="31">
        <v>1</v>
      </c>
      <c r="AB16" s="19"/>
      <c r="AC16" s="31">
        <v>1</v>
      </c>
      <c r="AD16" s="19"/>
      <c r="AE16" s="19"/>
      <c r="AF16" s="19"/>
      <c r="AG16" s="19"/>
      <c r="AH16" s="31">
        <v>1</v>
      </c>
      <c r="AI16" s="41">
        <v>1</v>
      </c>
      <c r="AJ16" s="30">
        <f t="shared" si="0"/>
        <v>1</v>
      </c>
      <c r="AK16" s="30">
        <f>AJ16+agosto!X15</f>
        <v>3</v>
      </c>
    </row>
    <row r="17" spans="1:37" ht="15.95" customHeight="1">
      <c r="A17" s="10">
        <v>10</v>
      </c>
      <c r="B17" s="10" t="s">
        <v>200</v>
      </c>
      <c r="C17" s="11" t="s">
        <v>201</v>
      </c>
      <c r="D17" s="19"/>
      <c r="E17" s="19"/>
      <c r="F17" s="31">
        <v>1</v>
      </c>
      <c r="G17" s="19"/>
      <c r="H17" s="31"/>
      <c r="I17" s="19"/>
      <c r="J17" s="19"/>
      <c r="K17" s="19"/>
      <c r="L17" s="19"/>
      <c r="M17" s="31">
        <v>1</v>
      </c>
      <c r="N17" s="19"/>
      <c r="O17" s="31">
        <v>1</v>
      </c>
      <c r="P17" s="19"/>
      <c r="Q17" s="19"/>
      <c r="R17" s="19"/>
      <c r="S17" s="19"/>
      <c r="T17" s="31">
        <v>1</v>
      </c>
      <c r="U17" s="19"/>
      <c r="V17" s="31">
        <v>1</v>
      </c>
      <c r="W17" s="19"/>
      <c r="X17" s="19"/>
      <c r="Y17" s="19"/>
      <c r="Z17" s="19"/>
      <c r="AA17" s="31">
        <v>1</v>
      </c>
      <c r="AB17" s="19"/>
      <c r="AC17" s="31">
        <v>1</v>
      </c>
      <c r="AD17" s="19"/>
      <c r="AE17" s="19"/>
      <c r="AF17" s="19"/>
      <c r="AG17" s="19"/>
      <c r="AH17" s="31">
        <v>1</v>
      </c>
      <c r="AI17" s="35">
        <v>2.8</v>
      </c>
      <c r="AJ17" s="30">
        <f t="shared" si="0"/>
        <v>1</v>
      </c>
      <c r="AK17" s="30">
        <f>AJ17+agosto!X16</f>
        <v>1</v>
      </c>
    </row>
    <row r="18" spans="1:37" ht="15.95" customHeight="1">
      <c r="A18" s="10">
        <v>11</v>
      </c>
      <c r="B18" s="10" t="s">
        <v>203</v>
      </c>
      <c r="C18" s="11" t="s">
        <v>204</v>
      </c>
      <c r="D18" s="19"/>
      <c r="E18" s="19"/>
      <c r="F18" s="31">
        <v>1</v>
      </c>
      <c r="G18" s="19"/>
      <c r="H18" s="31"/>
      <c r="I18" s="19"/>
      <c r="J18" s="19"/>
      <c r="K18" s="19"/>
      <c r="L18" s="19"/>
      <c r="M18" s="31">
        <v>1</v>
      </c>
      <c r="N18" s="19"/>
      <c r="O18" s="31"/>
      <c r="P18" s="19"/>
      <c r="Q18" s="19"/>
      <c r="R18" s="19"/>
      <c r="S18" s="19"/>
      <c r="T18" s="31">
        <v>1</v>
      </c>
      <c r="U18" s="19"/>
      <c r="V18" s="31">
        <v>1</v>
      </c>
      <c r="W18" s="19"/>
      <c r="X18" s="19"/>
      <c r="Y18" s="19"/>
      <c r="Z18" s="19"/>
      <c r="AA18" s="31">
        <v>1</v>
      </c>
      <c r="AB18" s="19"/>
      <c r="AC18" s="31">
        <v>1</v>
      </c>
      <c r="AD18" s="19"/>
      <c r="AE18" s="19"/>
      <c r="AF18" s="19"/>
      <c r="AG18" s="19"/>
      <c r="AH18" s="31">
        <v>1</v>
      </c>
      <c r="AI18" s="35">
        <v>1.2</v>
      </c>
      <c r="AJ18" s="30">
        <f t="shared" si="0"/>
        <v>2</v>
      </c>
      <c r="AK18" s="30">
        <f>AJ18+agosto!X17</f>
        <v>3</v>
      </c>
    </row>
    <row r="19" spans="1:37" ht="15.95" customHeight="1">
      <c r="A19" s="10">
        <v>12</v>
      </c>
      <c r="B19" s="10" t="s">
        <v>289</v>
      </c>
      <c r="C19" s="11" t="s">
        <v>290</v>
      </c>
      <c r="D19" s="19"/>
      <c r="E19" s="19"/>
      <c r="F19" s="31">
        <v>1</v>
      </c>
      <c r="G19" s="19"/>
      <c r="H19" s="31">
        <v>1</v>
      </c>
      <c r="I19" s="19"/>
      <c r="J19" s="19"/>
      <c r="K19" s="19"/>
      <c r="L19" s="19"/>
      <c r="M19" s="31">
        <v>1</v>
      </c>
      <c r="N19" s="19"/>
      <c r="O19" s="31"/>
      <c r="P19" s="19"/>
      <c r="Q19" s="19"/>
      <c r="R19" s="19"/>
      <c r="S19" s="19"/>
      <c r="T19" s="31">
        <v>1</v>
      </c>
      <c r="U19" s="19"/>
      <c r="V19" s="31"/>
      <c r="W19" s="19"/>
      <c r="X19" s="19"/>
      <c r="Y19" s="19"/>
      <c r="Z19" s="19"/>
      <c r="AA19" s="31"/>
      <c r="AB19" s="19"/>
      <c r="AC19" s="31">
        <v>1</v>
      </c>
      <c r="AD19" s="19"/>
      <c r="AE19" s="19"/>
      <c r="AF19" s="19"/>
      <c r="AG19" s="19"/>
      <c r="AH19" s="31">
        <v>1</v>
      </c>
      <c r="AI19" s="41">
        <v>4</v>
      </c>
      <c r="AJ19" s="30">
        <f t="shared" si="0"/>
        <v>3</v>
      </c>
      <c r="AK19" s="30">
        <f>AJ19+agosto!X18</f>
        <v>4</v>
      </c>
    </row>
    <row r="20" spans="1:37" ht="15.95" customHeight="1">
      <c r="A20" s="10">
        <v>13</v>
      </c>
      <c r="B20" s="10" t="s">
        <v>278</v>
      </c>
      <c r="C20" s="11" t="s">
        <v>292</v>
      </c>
      <c r="D20" s="19"/>
      <c r="E20" s="19"/>
      <c r="F20" s="31">
        <v>1</v>
      </c>
      <c r="G20" s="19"/>
      <c r="H20" s="31">
        <v>1</v>
      </c>
      <c r="I20" s="19"/>
      <c r="J20" s="19"/>
      <c r="K20" s="19"/>
      <c r="L20" s="19"/>
      <c r="M20" s="31">
        <v>1</v>
      </c>
      <c r="N20" s="19"/>
      <c r="O20" s="31">
        <v>1</v>
      </c>
      <c r="P20" s="19"/>
      <c r="Q20" s="19"/>
      <c r="R20" s="19"/>
      <c r="S20" s="19"/>
      <c r="T20" s="31">
        <v>1</v>
      </c>
      <c r="U20" s="19"/>
      <c r="V20" s="31">
        <v>1</v>
      </c>
      <c r="W20" s="19"/>
      <c r="X20" s="19"/>
      <c r="Y20" s="19"/>
      <c r="Z20" s="19"/>
      <c r="AA20" s="31">
        <v>1</v>
      </c>
      <c r="AB20" s="19"/>
      <c r="AC20" s="31">
        <v>1</v>
      </c>
      <c r="AD20" s="19"/>
      <c r="AE20" s="19"/>
      <c r="AF20" s="19"/>
      <c r="AG20" s="19"/>
      <c r="AH20" s="31">
        <v>1</v>
      </c>
      <c r="AI20" s="35">
        <v>4.5999999999999996</v>
      </c>
      <c r="AJ20" s="30">
        <f t="shared" si="0"/>
        <v>0</v>
      </c>
      <c r="AK20" s="30">
        <f>AJ20+agosto!X19</f>
        <v>3</v>
      </c>
    </row>
    <row r="21" spans="1:37" ht="15.95" customHeight="1">
      <c r="A21" s="10">
        <v>14</v>
      </c>
      <c r="B21" s="10" t="s">
        <v>206</v>
      </c>
      <c r="C21" s="11" t="s">
        <v>207</v>
      </c>
      <c r="D21" s="19"/>
      <c r="E21" s="19"/>
      <c r="F21" s="31">
        <v>1</v>
      </c>
      <c r="G21" s="19"/>
      <c r="H21" s="31">
        <v>1</v>
      </c>
      <c r="I21" s="19"/>
      <c r="J21" s="19"/>
      <c r="K21" s="19"/>
      <c r="L21" s="19"/>
      <c r="M21" s="31">
        <v>1</v>
      </c>
      <c r="N21" s="19"/>
      <c r="O21" s="31">
        <v>1</v>
      </c>
      <c r="P21" s="19"/>
      <c r="Q21" s="19"/>
      <c r="R21" s="19"/>
      <c r="S21" s="19"/>
      <c r="T21" s="31">
        <v>1</v>
      </c>
      <c r="U21" s="19"/>
      <c r="V21" s="31">
        <v>1</v>
      </c>
      <c r="W21" s="19"/>
      <c r="X21" s="19"/>
      <c r="Y21" s="19"/>
      <c r="Z21" s="19"/>
      <c r="AA21" s="31">
        <v>1</v>
      </c>
      <c r="AB21" s="19"/>
      <c r="AC21" s="31">
        <v>1</v>
      </c>
      <c r="AD21" s="19"/>
      <c r="AE21" s="19"/>
      <c r="AF21" s="19"/>
      <c r="AG21" s="19"/>
      <c r="AH21" s="31">
        <v>1</v>
      </c>
      <c r="AI21" s="35">
        <v>8.4</v>
      </c>
      <c r="AJ21" s="30">
        <f t="shared" si="0"/>
        <v>0</v>
      </c>
      <c r="AK21" s="30">
        <f>AJ21+agosto!X20</f>
        <v>0</v>
      </c>
    </row>
    <row r="22" spans="1:37" ht="15.95" customHeight="1">
      <c r="A22" s="10">
        <v>15</v>
      </c>
      <c r="B22" s="10" t="s">
        <v>209</v>
      </c>
      <c r="C22" s="11" t="s">
        <v>210</v>
      </c>
      <c r="D22" s="19"/>
      <c r="E22" s="19"/>
      <c r="F22" s="31">
        <v>1</v>
      </c>
      <c r="G22" s="19"/>
      <c r="H22" s="31">
        <v>1</v>
      </c>
      <c r="I22" s="19"/>
      <c r="J22" s="19"/>
      <c r="K22" s="19"/>
      <c r="L22" s="19"/>
      <c r="M22" s="31">
        <v>1</v>
      </c>
      <c r="N22" s="19"/>
      <c r="O22" s="31">
        <v>1</v>
      </c>
      <c r="P22" s="19"/>
      <c r="Q22" s="19"/>
      <c r="R22" s="19"/>
      <c r="S22" s="19"/>
      <c r="T22" s="31">
        <v>1</v>
      </c>
      <c r="U22" s="19"/>
      <c r="V22" s="31">
        <v>1</v>
      </c>
      <c r="W22" s="19"/>
      <c r="X22" s="19"/>
      <c r="Y22" s="19"/>
      <c r="Z22" s="19"/>
      <c r="AA22" s="31">
        <v>1</v>
      </c>
      <c r="AB22" s="19"/>
      <c r="AC22" s="31">
        <v>1</v>
      </c>
      <c r="AD22" s="19"/>
      <c r="AE22" s="19"/>
      <c r="AF22" s="19"/>
      <c r="AG22" s="19"/>
      <c r="AH22" s="31">
        <v>1</v>
      </c>
      <c r="AI22" s="35">
        <v>9.4</v>
      </c>
      <c r="AJ22" s="30">
        <f t="shared" si="0"/>
        <v>0</v>
      </c>
      <c r="AK22" s="30">
        <f>AJ22+agosto!X21</f>
        <v>1</v>
      </c>
    </row>
    <row r="23" spans="1:37" ht="15.95" customHeight="1">
      <c r="A23" s="10">
        <v>16</v>
      </c>
      <c r="B23" s="10" t="s">
        <v>212</v>
      </c>
      <c r="C23" s="11" t="s">
        <v>213</v>
      </c>
      <c r="D23" s="19"/>
      <c r="E23" s="19"/>
      <c r="F23" s="31"/>
      <c r="G23" s="19"/>
      <c r="H23" s="31"/>
      <c r="I23" s="19"/>
      <c r="J23" s="19"/>
      <c r="K23" s="19"/>
      <c r="L23" s="19"/>
      <c r="M23" s="31">
        <v>1</v>
      </c>
      <c r="N23" s="19"/>
      <c r="O23" s="31">
        <v>1</v>
      </c>
      <c r="P23" s="19"/>
      <c r="Q23" s="19"/>
      <c r="R23" s="19"/>
      <c r="S23" s="19"/>
      <c r="T23" s="31">
        <v>1</v>
      </c>
      <c r="U23" s="19"/>
      <c r="V23" s="31">
        <v>1</v>
      </c>
      <c r="W23" s="19"/>
      <c r="X23" s="19"/>
      <c r="Y23" s="19"/>
      <c r="Z23" s="19"/>
      <c r="AA23" s="31">
        <v>1</v>
      </c>
      <c r="AB23" s="19"/>
      <c r="AC23" s="31">
        <v>1</v>
      </c>
      <c r="AD23" s="19"/>
      <c r="AE23" s="19"/>
      <c r="AF23" s="19"/>
      <c r="AG23" s="19"/>
      <c r="AH23" s="31">
        <v>1</v>
      </c>
      <c r="AI23" s="35">
        <v>3.2</v>
      </c>
      <c r="AJ23" s="30">
        <f t="shared" si="0"/>
        <v>2</v>
      </c>
      <c r="AK23" s="30">
        <f>AJ23+agosto!X22</f>
        <v>4</v>
      </c>
    </row>
    <row r="24" spans="1:37" ht="15.95" customHeight="1">
      <c r="A24" s="10">
        <v>17</v>
      </c>
      <c r="B24" s="10" t="s">
        <v>215</v>
      </c>
      <c r="C24" s="11" t="s">
        <v>216</v>
      </c>
      <c r="D24" s="19"/>
      <c r="E24" s="19"/>
      <c r="F24" s="31"/>
      <c r="G24" s="19"/>
      <c r="H24" s="31"/>
      <c r="I24" s="19"/>
      <c r="J24" s="19"/>
      <c r="K24" s="19"/>
      <c r="L24" s="19"/>
      <c r="M24" s="31"/>
      <c r="N24" s="19"/>
      <c r="O24" s="31"/>
      <c r="P24" s="19"/>
      <c r="Q24" s="19"/>
      <c r="R24" s="19"/>
      <c r="S24" s="19"/>
      <c r="T24" s="31"/>
      <c r="U24" s="19"/>
      <c r="V24" s="31"/>
      <c r="W24" s="19"/>
      <c r="X24" s="19"/>
      <c r="Y24" s="19"/>
      <c r="Z24" s="19"/>
      <c r="AA24" s="31"/>
      <c r="AB24" s="19"/>
      <c r="AC24" s="31"/>
      <c r="AD24" s="19"/>
      <c r="AE24" s="19"/>
      <c r="AF24" s="19"/>
      <c r="AG24" s="19"/>
      <c r="AH24" s="31"/>
      <c r="AI24" s="35"/>
      <c r="AJ24" s="30">
        <f t="shared" si="0"/>
        <v>8</v>
      </c>
      <c r="AK24" s="30">
        <f>AJ24+agosto!X23</f>
        <v>11</v>
      </c>
    </row>
    <row r="25" spans="1:37" ht="15.95" customHeight="1">
      <c r="A25" s="10">
        <v>18</v>
      </c>
      <c r="B25" s="10" t="s">
        <v>218</v>
      </c>
      <c r="C25" s="11" t="s">
        <v>219</v>
      </c>
      <c r="D25" s="19"/>
      <c r="E25" s="19"/>
      <c r="F25" s="31">
        <v>1</v>
      </c>
      <c r="G25" s="19"/>
      <c r="H25" s="31">
        <v>1</v>
      </c>
      <c r="I25" s="19"/>
      <c r="J25" s="19"/>
      <c r="K25" s="19"/>
      <c r="L25" s="19"/>
      <c r="M25" s="31">
        <v>1</v>
      </c>
      <c r="N25" s="19"/>
      <c r="O25" s="31">
        <v>1</v>
      </c>
      <c r="P25" s="19"/>
      <c r="Q25" s="19"/>
      <c r="R25" s="19"/>
      <c r="S25" s="19"/>
      <c r="T25" s="31">
        <v>1</v>
      </c>
      <c r="U25" s="19"/>
      <c r="V25" s="31">
        <v>1</v>
      </c>
      <c r="W25" s="19"/>
      <c r="X25" s="19"/>
      <c r="Y25" s="19"/>
      <c r="Z25" s="19"/>
      <c r="AA25" s="31">
        <v>1</v>
      </c>
      <c r="AB25" s="19"/>
      <c r="AC25" s="31">
        <v>1</v>
      </c>
      <c r="AD25" s="19"/>
      <c r="AE25" s="19"/>
      <c r="AF25" s="19"/>
      <c r="AG25" s="19"/>
      <c r="AH25" s="31">
        <v>1</v>
      </c>
      <c r="AI25" s="35">
        <v>9.3000000000000007</v>
      </c>
      <c r="AJ25" s="30">
        <f t="shared" si="0"/>
        <v>0</v>
      </c>
      <c r="AK25" s="30">
        <f>AJ25+agosto!X24</f>
        <v>2</v>
      </c>
    </row>
    <row r="26" spans="1:37" ht="15.95" customHeight="1">
      <c r="A26" s="10">
        <v>19</v>
      </c>
      <c r="B26" s="10" t="s">
        <v>221</v>
      </c>
      <c r="C26" s="11" t="s">
        <v>222</v>
      </c>
      <c r="D26" s="19"/>
      <c r="E26" s="19"/>
      <c r="F26" s="31">
        <v>1</v>
      </c>
      <c r="G26" s="19"/>
      <c r="H26" s="31">
        <v>1</v>
      </c>
      <c r="I26" s="19"/>
      <c r="J26" s="19"/>
      <c r="K26" s="19"/>
      <c r="L26" s="19"/>
      <c r="M26" s="31">
        <v>1</v>
      </c>
      <c r="N26" s="19"/>
      <c r="O26" s="31">
        <v>1</v>
      </c>
      <c r="P26" s="19"/>
      <c r="Q26" s="19"/>
      <c r="R26" s="19"/>
      <c r="S26" s="19"/>
      <c r="T26" s="31"/>
      <c r="U26" s="19"/>
      <c r="V26" s="31">
        <v>1</v>
      </c>
      <c r="W26" s="19"/>
      <c r="X26" s="19"/>
      <c r="Y26" s="19"/>
      <c r="Z26" s="19"/>
      <c r="AA26" s="31">
        <v>1</v>
      </c>
      <c r="AB26" s="19"/>
      <c r="AC26" s="31">
        <v>1</v>
      </c>
      <c r="AD26" s="19"/>
      <c r="AE26" s="19"/>
      <c r="AF26" s="19"/>
      <c r="AG26" s="19"/>
      <c r="AH26" s="31">
        <v>1</v>
      </c>
      <c r="AI26" s="35">
        <v>8.6999999999999993</v>
      </c>
      <c r="AJ26" s="30">
        <f t="shared" si="0"/>
        <v>1</v>
      </c>
      <c r="AK26" s="30">
        <f>AJ26+agosto!X25</f>
        <v>2</v>
      </c>
    </row>
    <row r="27" spans="1:37" ht="15.95" customHeight="1">
      <c r="A27" s="10">
        <v>20</v>
      </c>
      <c r="B27" s="10" t="s">
        <v>279</v>
      </c>
      <c r="C27" s="11" t="s">
        <v>294</v>
      </c>
      <c r="D27" s="19"/>
      <c r="E27" s="19"/>
      <c r="F27" s="31">
        <v>1</v>
      </c>
      <c r="G27" s="19"/>
      <c r="H27" s="31">
        <v>1</v>
      </c>
      <c r="I27" s="19"/>
      <c r="J27" s="19"/>
      <c r="K27" s="19"/>
      <c r="L27" s="19"/>
      <c r="M27" s="31">
        <v>1</v>
      </c>
      <c r="N27" s="19"/>
      <c r="O27" s="31">
        <v>1</v>
      </c>
      <c r="P27" s="19"/>
      <c r="Q27" s="19"/>
      <c r="R27" s="19"/>
      <c r="S27" s="19"/>
      <c r="T27" s="31">
        <v>1</v>
      </c>
      <c r="U27" s="19"/>
      <c r="V27" s="31">
        <v>1</v>
      </c>
      <c r="W27" s="19"/>
      <c r="X27" s="19"/>
      <c r="Y27" s="19"/>
      <c r="Z27" s="19"/>
      <c r="AA27" s="31">
        <v>1</v>
      </c>
      <c r="AB27" s="19"/>
      <c r="AC27" s="31">
        <v>1</v>
      </c>
      <c r="AD27" s="19"/>
      <c r="AE27" s="19"/>
      <c r="AF27" s="19"/>
      <c r="AG27" s="19"/>
      <c r="AH27" s="31">
        <v>1</v>
      </c>
      <c r="AI27" s="35">
        <v>6.6</v>
      </c>
      <c r="AJ27" s="30">
        <f t="shared" si="0"/>
        <v>0</v>
      </c>
      <c r="AK27" s="30">
        <f>AJ27+agosto!X26</f>
        <v>2</v>
      </c>
    </row>
    <row r="28" spans="1:37" ht="15.95" customHeight="1">
      <c r="A28" s="10">
        <v>21</v>
      </c>
      <c r="B28" s="10" t="s">
        <v>224</v>
      </c>
      <c r="C28" s="11" t="s">
        <v>225</v>
      </c>
      <c r="D28" s="19"/>
      <c r="E28" s="19"/>
      <c r="F28" s="31"/>
      <c r="G28" s="19"/>
      <c r="H28" s="31">
        <v>1</v>
      </c>
      <c r="I28" s="19"/>
      <c r="J28" s="19"/>
      <c r="K28" s="19"/>
      <c r="L28" s="19"/>
      <c r="M28" s="31">
        <v>1</v>
      </c>
      <c r="N28" s="19"/>
      <c r="O28" s="31">
        <v>1</v>
      </c>
      <c r="P28" s="19"/>
      <c r="Q28" s="19"/>
      <c r="R28" s="19"/>
      <c r="S28" s="19"/>
      <c r="T28" s="31">
        <v>1</v>
      </c>
      <c r="U28" s="19"/>
      <c r="V28" s="31">
        <v>1</v>
      </c>
      <c r="W28" s="19"/>
      <c r="X28" s="19"/>
      <c r="Y28" s="19"/>
      <c r="Z28" s="19"/>
      <c r="AA28" s="31">
        <v>1</v>
      </c>
      <c r="AB28" s="19"/>
      <c r="AC28" s="31">
        <v>1</v>
      </c>
      <c r="AD28" s="19"/>
      <c r="AE28" s="19"/>
      <c r="AF28" s="19"/>
      <c r="AG28" s="19"/>
      <c r="AH28" s="31">
        <v>1</v>
      </c>
      <c r="AI28" s="35">
        <v>5.7</v>
      </c>
      <c r="AJ28" s="30">
        <f t="shared" si="0"/>
        <v>1</v>
      </c>
      <c r="AK28" s="30">
        <f>AJ28+agosto!X27</f>
        <v>1</v>
      </c>
    </row>
    <row r="29" spans="1:37" ht="15.95" customHeight="1">
      <c r="A29" s="10">
        <v>22</v>
      </c>
      <c r="B29" s="10" t="s">
        <v>227</v>
      </c>
      <c r="C29" s="11" t="s">
        <v>228</v>
      </c>
      <c r="D29" s="19"/>
      <c r="E29" s="19"/>
      <c r="F29" s="31">
        <v>1</v>
      </c>
      <c r="G29" s="19"/>
      <c r="H29" s="31">
        <v>1</v>
      </c>
      <c r="I29" s="19"/>
      <c r="J29" s="19"/>
      <c r="K29" s="19"/>
      <c r="L29" s="19"/>
      <c r="M29" s="31">
        <v>1</v>
      </c>
      <c r="N29" s="19"/>
      <c r="O29" s="31">
        <v>1</v>
      </c>
      <c r="P29" s="19"/>
      <c r="Q29" s="19"/>
      <c r="R29" s="19"/>
      <c r="S29" s="19"/>
      <c r="T29" s="31"/>
      <c r="U29" s="19"/>
      <c r="V29" s="31"/>
      <c r="W29" s="19"/>
      <c r="X29" s="19"/>
      <c r="Y29" s="19"/>
      <c r="Z29" s="19"/>
      <c r="AA29" s="31"/>
      <c r="AB29" s="19"/>
      <c r="AC29" s="31">
        <v>1</v>
      </c>
      <c r="AD29" s="19"/>
      <c r="AE29" s="19"/>
      <c r="AF29" s="19"/>
      <c r="AG29" s="19"/>
      <c r="AH29" s="31">
        <v>1</v>
      </c>
      <c r="AI29" s="41">
        <v>4</v>
      </c>
      <c r="AJ29" s="30">
        <f t="shared" si="0"/>
        <v>3</v>
      </c>
      <c r="AK29" s="30">
        <f>AJ29+agosto!X28</f>
        <v>3</v>
      </c>
    </row>
    <row r="30" spans="1:37" ht="15.95" customHeight="1">
      <c r="A30" s="10">
        <v>23</v>
      </c>
      <c r="B30" s="10" t="s">
        <v>280</v>
      </c>
      <c r="C30" s="11" t="s">
        <v>296</v>
      </c>
      <c r="D30" s="19"/>
      <c r="E30" s="19"/>
      <c r="F30" s="31">
        <v>1</v>
      </c>
      <c r="G30" s="19"/>
      <c r="H30" s="31">
        <v>1</v>
      </c>
      <c r="I30" s="19"/>
      <c r="J30" s="19"/>
      <c r="K30" s="19"/>
      <c r="L30" s="19"/>
      <c r="M30" s="31">
        <v>1</v>
      </c>
      <c r="N30" s="19"/>
      <c r="O30" s="31">
        <v>1</v>
      </c>
      <c r="P30" s="19"/>
      <c r="Q30" s="19"/>
      <c r="R30" s="19"/>
      <c r="S30" s="19"/>
      <c r="T30" s="31">
        <v>1</v>
      </c>
      <c r="U30" s="19"/>
      <c r="V30" s="31">
        <v>1</v>
      </c>
      <c r="W30" s="19"/>
      <c r="X30" s="19"/>
      <c r="Y30" s="19"/>
      <c r="Z30" s="19"/>
      <c r="AA30" s="31">
        <v>1</v>
      </c>
      <c r="AB30" s="19"/>
      <c r="AC30" s="31">
        <v>1</v>
      </c>
      <c r="AD30" s="19"/>
      <c r="AE30" s="19"/>
      <c r="AF30" s="19"/>
      <c r="AG30" s="19"/>
      <c r="AH30" s="31">
        <v>1</v>
      </c>
      <c r="AI30" s="35">
        <v>3.5</v>
      </c>
      <c r="AJ30" s="30">
        <f t="shared" si="0"/>
        <v>0</v>
      </c>
      <c r="AK30" s="30">
        <f>AJ30+agosto!X29</f>
        <v>2</v>
      </c>
    </row>
    <row r="31" spans="1:37" ht="15.95" customHeight="1">
      <c r="A31" s="10">
        <v>24</v>
      </c>
      <c r="B31" s="10" t="s">
        <v>230</v>
      </c>
      <c r="C31" s="11" t="s">
        <v>231</v>
      </c>
      <c r="D31" s="19"/>
      <c r="E31" s="19"/>
      <c r="F31" s="31">
        <v>1</v>
      </c>
      <c r="G31" s="19"/>
      <c r="H31" s="31">
        <v>1</v>
      </c>
      <c r="I31" s="19"/>
      <c r="J31" s="19"/>
      <c r="K31" s="19"/>
      <c r="L31" s="19"/>
      <c r="M31" s="31">
        <v>1</v>
      </c>
      <c r="N31" s="19"/>
      <c r="O31" s="31">
        <v>1</v>
      </c>
      <c r="P31" s="19"/>
      <c r="Q31" s="19"/>
      <c r="R31" s="19"/>
      <c r="S31" s="19"/>
      <c r="T31" s="31">
        <v>1</v>
      </c>
      <c r="U31" s="19"/>
      <c r="V31" s="31">
        <v>1</v>
      </c>
      <c r="W31" s="19"/>
      <c r="X31" s="19"/>
      <c r="Y31" s="19"/>
      <c r="Z31" s="19"/>
      <c r="AA31" s="31">
        <v>1</v>
      </c>
      <c r="AB31" s="19"/>
      <c r="AC31" s="31">
        <v>1</v>
      </c>
      <c r="AD31" s="19"/>
      <c r="AE31" s="19"/>
      <c r="AF31" s="19"/>
      <c r="AG31" s="19"/>
      <c r="AH31" s="31">
        <v>1</v>
      </c>
      <c r="AI31" s="35">
        <v>5.9</v>
      </c>
      <c r="AJ31" s="30">
        <f t="shared" si="0"/>
        <v>0</v>
      </c>
      <c r="AK31" s="30">
        <f>AJ31+agosto!X30</f>
        <v>3</v>
      </c>
    </row>
    <row r="32" spans="1:37" ht="15.95" customHeight="1">
      <c r="A32" s="10">
        <v>25</v>
      </c>
      <c r="B32" s="10" t="s">
        <v>233</v>
      </c>
      <c r="C32" s="11" t="s">
        <v>234</v>
      </c>
      <c r="D32" s="19"/>
      <c r="E32" s="19"/>
      <c r="F32" s="31">
        <v>1</v>
      </c>
      <c r="G32" s="19"/>
      <c r="H32" s="31">
        <v>1</v>
      </c>
      <c r="I32" s="19"/>
      <c r="J32" s="19"/>
      <c r="K32" s="19"/>
      <c r="L32" s="19"/>
      <c r="M32" s="31"/>
      <c r="N32" s="19"/>
      <c r="O32" s="31">
        <v>1</v>
      </c>
      <c r="P32" s="19"/>
      <c r="Q32" s="19"/>
      <c r="R32" s="19"/>
      <c r="S32" s="19"/>
      <c r="T32" s="31">
        <v>1</v>
      </c>
      <c r="U32" s="19"/>
      <c r="V32" s="31">
        <v>1</v>
      </c>
      <c r="W32" s="19"/>
      <c r="X32" s="19"/>
      <c r="Y32" s="19"/>
      <c r="Z32" s="19"/>
      <c r="AA32" s="31">
        <v>1</v>
      </c>
      <c r="AB32" s="19"/>
      <c r="AC32" s="31">
        <v>1</v>
      </c>
      <c r="AD32" s="19"/>
      <c r="AE32" s="19"/>
      <c r="AF32" s="19"/>
      <c r="AG32" s="19"/>
      <c r="AH32" s="31">
        <v>1</v>
      </c>
      <c r="AI32" s="35">
        <v>9.8000000000000007</v>
      </c>
      <c r="AJ32" s="30">
        <f t="shared" si="0"/>
        <v>1</v>
      </c>
      <c r="AK32" s="30">
        <f>AJ32+agosto!X31</f>
        <v>1</v>
      </c>
    </row>
    <row r="33" spans="1:37" ht="15.95" customHeight="1">
      <c r="A33" s="10">
        <v>26</v>
      </c>
      <c r="B33" s="10" t="s">
        <v>236</v>
      </c>
      <c r="C33" s="11" t="s">
        <v>237</v>
      </c>
      <c r="D33" s="19"/>
      <c r="E33" s="19"/>
      <c r="F33" s="31">
        <v>1</v>
      </c>
      <c r="G33" s="19"/>
      <c r="H33" s="31">
        <v>1</v>
      </c>
      <c r="I33" s="19"/>
      <c r="J33" s="19"/>
      <c r="K33" s="19"/>
      <c r="L33" s="19"/>
      <c r="M33" s="31">
        <v>1</v>
      </c>
      <c r="N33" s="19"/>
      <c r="O33" s="31">
        <v>1</v>
      </c>
      <c r="P33" s="19"/>
      <c r="Q33" s="19"/>
      <c r="R33" s="19"/>
      <c r="S33" s="19"/>
      <c r="T33" s="31">
        <v>1</v>
      </c>
      <c r="U33" s="19"/>
      <c r="V33" s="31">
        <v>1</v>
      </c>
      <c r="W33" s="19"/>
      <c r="X33" s="19"/>
      <c r="Y33" s="19"/>
      <c r="Z33" s="19"/>
      <c r="AA33" s="31"/>
      <c r="AB33" s="19"/>
      <c r="AC33" s="31">
        <v>1</v>
      </c>
      <c r="AD33" s="19"/>
      <c r="AE33" s="19"/>
      <c r="AF33" s="19"/>
      <c r="AG33" s="19"/>
      <c r="AH33" s="31">
        <v>1</v>
      </c>
      <c r="AI33" s="35">
        <v>9.3000000000000007</v>
      </c>
      <c r="AJ33" s="30">
        <f t="shared" si="0"/>
        <v>1</v>
      </c>
      <c r="AK33" s="30">
        <f>AJ33+agosto!X32</f>
        <v>1</v>
      </c>
    </row>
    <row r="34" spans="1:37" ht="15.95" customHeight="1">
      <c r="A34" s="10">
        <v>27</v>
      </c>
      <c r="B34" s="10" t="s">
        <v>239</v>
      </c>
      <c r="C34" s="11" t="s">
        <v>240</v>
      </c>
      <c r="D34" s="19"/>
      <c r="E34" s="19"/>
      <c r="F34" s="31">
        <v>1</v>
      </c>
      <c r="G34" s="19"/>
      <c r="H34" s="31">
        <v>1</v>
      </c>
      <c r="I34" s="19"/>
      <c r="J34" s="19"/>
      <c r="K34" s="19"/>
      <c r="L34" s="19"/>
      <c r="M34" s="31">
        <v>1</v>
      </c>
      <c r="N34" s="19"/>
      <c r="O34" s="31">
        <v>1</v>
      </c>
      <c r="P34" s="19"/>
      <c r="Q34" s="19"/>
      <c r="R34" s="19"/>
      <c r="S34" s="19"/>
      <c r="T34" s="31">
        <v>1</v>
      </c>
      <c r="U34" s="19"/>
      <c r="V34" s="31">
        <v>1</v>
      </c>
      <c r="W34" s="19"/>
      <c r="X34" s="19"/>
      <c r="Y34" s="19"/>
      <c r="Z34" s="19"/>
      <c r="AA34" s="31">
        <v>1</v>
      </c>
      <c r="AB34" s="19"/>
      <c r="AC34" s="31">
        <v>1</v>
      </c>
      <c r="AD34" s="19"/>
      <c r="AE34" s="19"/>
      <c r="AF34" s="19"/>
      <c r="AG34" s="19"/>
      <c r="AH34" s="31">
        <v>1</v>
      </c>
      <c r="AI34" s="35">
        <v>9</v>
      </c>
      <c r="AJ34" s="30">
        <f t="shared" si="0"/>
        <v>0</v>
      </c>
      <c r="AK34" s="30">
        <f>AJ34+agosto!X33</f>
        <v>0</v>
      </c>
    </row>
    <row r="35" spans="1:37" ht="15.95" customHeight="1">
      <c r="A35" s="10">
        <v>28</v>
      </c>
      <c r="B35" s="10" t="s">
        <v>281</v>
      </c>
      <c r="C35" s="11" t="s">
        <v>298</v>
      </c>
      <c r="D35" s="19"/>
      <c r="E35" s="19"/>
      <c r="F35" s="31">
        <v>1</v>
      </c>
      <c r="G35" s="19"/>
      <c r="H35" s="31">
        <v>1</v>
      </c>
      <c r="I35" s="19"/>
      <c r="J35" s="19"/>
      <c r="K35" s="19"/>
      <c r="L35" s="19"/>
      <c r="M35" s="31">
        <v>1</v>
      </c>
      <c r="N35" s="19"/>
      <c r="O35" s="31">
        <v>1</v>
      </c>
      <c r="P35" s="19"/>
      <c r="Q35" s="19"/>
      <c r="R35" s="19"/>
      <c r="S35" s="19"/>
      <c r="T35" s="31">
        <v>1</v>
      </c>
      <c r="U35" s="19"/>
      <c r="V35" s="31">
        <v>1</v>
      </c>
      <c r="W35" s="19"/>
      <c r="X35" s="19"/>
      <c r="Y35" s="19"/>
      <c r="Z35" s="19"/>
      <c r="AA35" s="31">
        <v>1</v>
      </c>
      <c r="AB35" s="19"/>
      <c r="AC35" s="31">
        <v>1</v>
      </c>
      <c r="AD35" s="19"/>
      <c r="AE35" s="19"/>
      <c r="AF35" s="19"/>
      <c r="AG35" s="19"/>
      <c r="AH35" s="31">
        <v>1</v>
      </c>
      <c r="AI35" s="35">
        <v>7.3</v>
      </c>
      <c r="AJ35" s="30">
        <f t="shared" si="0"/>
        <v>0</v>
      </c>
      <c r="AK35" s="30">
        <f>AJ35+agosto!X34</f>
        <v>4</v>
      </c>
    </row>
    <row r="36" spans="1:37" ht="15.95" customHeight="1">
      <c r="A36" s="10">
        <v>29</v>
      </c>
      <c r="B36" s="10" t="s">
        <v>282</v>
      </c>
      <c r="C36" s="11" t="s">
        <v>300</v>
      </c>
      <c r="D36" s="19"/>
      <c r="E36" s="19"/>
      <c r="F36" s="31">
        <v>1</v>
      </c>
      <c r="G36" s="19"/>
      <c r="H36" s="31">
        <v>1</v>
      </c>
      <c r="I36" s="19"/>
      <c r="J36" s="19"/>
      <c r="K36" s="19"/>
      <c r="L36" s="19"/>
      <c r="M36" s="31">
        <v>1</v>
      </c>
      <c r="N36" s="19"/>
      <c r="O36" s="31">
        <v>1</v>
      </c>
      <c r="P36" s="19"/>
      <c r="Q36" s="19"/>
      <c r="R36" s="19"/>
      <c r="S36" s="19"/>
      <c r="T36" s="31">
        <v>1</v>
      </c>
      <c r="U36" s="19"/>
      <c r="V36" s="31">
        <v>1</v>
      </c>
      <c r="W36" s="19"/>
      <c r="X36" s="19"/>
      <c r="Y36" s="19"/>
      <c r="Z36" s="19"/>
      <c r="AA36" s="31">
        <v>1</v>
      </c>
      <c r="AB36" s="19"/>
      <c r="AC36" s="31">
        <v>1</v>
      </c>
      <c r="AD36" s="19"/>
      <c r="AE36" s="19"/>
      <c r="AF36" s="19"/>
      <c r="AG36" s="19"/>
      <c r="AH36" s="31">
        <v>1</v>
      </c>
      <c r="AI36" s="35">
        <v>5</v>
      </c>
      <c r="AJ36" s="30">
        <f t="shared" si="0"/>
        <v>0</v>
      </c>
      <c r="AK36" s="30">
        <f>AJ36+agosto!X35</f>
        <v>2</v>
      </c>
    </row>
    <row r="37" spans="1:37" ht="15.95" customHeight="1">
      <c r="A37" s="10">
        <v>30</v>
      </c>
      <c r="B37" s="10" t="s">
        <v>242</v>
      </c>
      <c r="C37" s="11" t="s">
        <v>243</v>
      </c>
      <c r="D37" s="19"/>
      <c r="E37" s="19"/>
      <c r="F37" s="31">
        <v>1</v>
      </c>
      <c r="G37" s="19"/>
      <c r="H37" s="31">
        <v>1</v>
      </c>
      <c r="I37" s="19"/>
      <c r="J37" s="19"/>
      <c r="K37" s="19"/>
      <c r="L37" s="19"/>
      <c r="M37" s="31">
        <v>1</v>
      </c>
      <c r="N37" s="19"/>
      <c r="O37" s="31">
        <v>1</v>
      </c>
      <c r="P37" s="19"/>
      <c r="Q37" s="19"/>
      <c r="R37" s="19"/>
      <c r="S37" s="19"/>
      <c r="T37" s="31">
        <v>1</v>
      </c>
      <c r="U37" s="19"/>
      <c r="V37" s="31">
        <v>1</v>
      </c>
      <c r="W37" s="19"/>
      <c r="X37" s="19"/>
      <c r="Y37" s="19"/>
      <c r="Z37" s="19"/>
      <c r="AA37" s="31">
        <v>1</v>
      </c>
      <c r="AB37" s="19"/>
      <c r="AC37" s="31">
        <v>1</v>
      </c>
      <c r="AD37" s="19"/>
      <c r="AE37" s="19"/>
      <c r="AF37" s="19"/>
      <c r="AG37" s="19"/>
      <c r="AH37" s="31">
        <v>1</v>
      </c>
      <c r="AI37" s="35">
        <v>8.6</v>
      </c>
      <c r="AJ37" s="30">
        <f t="shared" si="0"/>
        <v>0</v>
      </c>
      <c r="AK37" s="30">
        <f>AJ37+agosto!X36</f>
        <v>1</v>
      </c>
    </row>
    <row r="38" spans="1:37" ht="15.95" customHeight="1">
      <c r="A38" s="10">
        <v>31</v>
      </c>
      <c r="B38" s="10" t="s">
        <v>245</v>
      </c>
      <c r="C38" s="11" t="s">
        <v>246</v>
      </c>
      <c r="D38" s="19"/>
      <c r="E38" s="19"/>
      <c r="F38" s="31">
        <v>1</v>
      </c>
      <c r="G38" s="19"/>
      <c r="H38" s="31">
        <v>1</v>
      </c>
      <c r="I38" s="19"/>
      <c r="J38" s="19"/>
      <c r="K38" s="19"/>
      <c r="L38" s="19"/>
      <c r="M38" s="31"/>
      <c r="N38" s="19"/>
      <c r="O38" s="31"/>
      <c r="P38" s="19"/>
      <c r="Q38" s="19"/>
      <c r="R38" s="19"/>
      <c r="S38" s="19"/>
      <c r="T38" s="31">
        <v>1</v>
      </c>
      <c r="U38" s="19"/>
      <c r="V38" s="31">
        <v>1</v>
      </c>
      <c r="W38" s="19"/>
      <c r="X38" s="19"/>
      <c r="Y38" s="19"/>
      <c r="Z38" s="19"/>
      <c r="AA38" s="31"/>
      <c r="AB38" s="19"/>
      <c r="AC38" s="31">
        <v>1</v>
      </c>
      <c r="AD38" s="19"/>
      <c r="AE38" s="19"/>
      <c r="AF38" s="19"/>
      <c r="AG38" s="19"/>
      <c r="AH38" s="31">
        <v>1</v>
      </c>
      <c r="AI38" s="35">
        <v>5.9</v>
      </c>
      <c r="AJ38" s="30">
        <f t="shared" si="0"/>
        <v>3</v>
      </c>
      <c r="AK38" s="30">
        <f>AJ38+agosto!X37</f>
        <v>5</v>
      </c>
    </row>
    <row r="39" spans="1:37" ht="15.95" customHeight="1">
      <c r="A39" s="10">
        <v>32</v>
      </c>
      <c r="B39" s="10" t="s">
        <v>248</v>
      </c>
      <c r="C39" s="11" t="s">
        <v>249</v>
      </c>
      <c r="D39" s="19"/>
      <c r="E39" s="19"/>
      <c r="F39" s="31">
        <v>1</v>
      </c>
      <c r="G39" s="19"/>
      <c r="H39" s="31"/>
      <c r="I39" s="19"/>
      <c r="J39" s="19"/>
      <c r="K39" s="19"/>
      <c r="L39" s="19"/>
      <c r="M39" s="31">
        <v>1</v>
      </c>
      <c r="N39" s="19"/>
      <c r="O39" s="31">
        <v>1</v>
      </c>
      <c r="P39" s="19"/>
      <c r="Q39" s="19"/>
      <c r="R39" s="19"/>
      <c r="S39" s="19"/>
      <c r="T39" s="31">
        <v>1</v>
      </c>
      <c r="U39" s="19"/>
      <c r="V39" s="31">
        <v>1</v>
      </c>
      <c r="W39" s="19"/>
      <c r="X39" s="19"/>
      <c r="Y39" s="19"/>
      <c r="Z39" s="19"/>
      <c r="AA39" s="31">
        <v>1</v>
      </c>
      <c r="AB39" s="19"/>
      <c r="AC39" s="31">
        <v>1</v>
      </c>
      <c r="AD39" s="19"/>
      <c r="AE39" s="19"/>
      <c r="AF39" s="19"/>
      <c r="AG39" s="19"/>
      <c r="AH39" s="31">
        <v>1</v>
      </c>
      <c r="AI39" s="35">
        <v>6.1</v>
      </c>
      <c r="AJ39" s="30">
        <f t="shared" si="0"/>
        <v>1</v>
      </c>
      <c r="AK39" s="30">
        <f>AJ39+agosto!X38</f>
        <v>1</v>
      </c>
    </row>
    <row r="40" spans="1:37" ht="15.95" customHeight="1">
      <c r="A40" s="10">
        <v>33</v>
      </c>
      <c r="B40" s="10" t="s">
        <v>251</v>
      </c>
      <c r="C40" s="11" t="s">
        <v>252</v>
      </c>
      <c r="D40" s="19"/>
      <c r="E40" s="19"/>
      <c r="F40" s="31">
        <v>1</v>
      </c>
      <c r="G40" s="19"/>
      <c r="H40" s="31"/>
      <c r="I40" s="19"/>
      <c r="J40" s="19"/>
      <c r="K40" s="19"/>
      <c r="L40" s="19"/>
      <c r="M40" s="31"/>
      <c r="N40" s="19"/>
      <c r="O40" s="31">
        <v>1</v>
      </c>
      <c r="P40" s="19"/>
      <c r="Q40" s="19"/>
      <c r="R40" s="19"/>
      <c r="S40" s="19"/>
      <c r="T40" s="31">
        <v>1</v>
      </c>
      <c r="U40" s="19"/>
      <c r="V40" s="31">
        <v>1</v>
      </c>
      <c r="W40" s="19"/>
      <c r="X40" s="19"/>
      <c r="Y40" s="19"/>
      <c r="Z40" s="19"/>
      <c r="AA40" s="31"/>
      <c r="AB40" s="19"/>
      <c r="AC40" s="31">
        <v>1</v>
      </c>
      <c r="AD40" s="19"/>
      <c r="AE40" s="19"/>
      <c r="AF40" s="19"/>
      <c r="AG40" s="19"/>
      <c r="AH40" s="31">
        <v>1</v>
      </c>
      <c r="AI40" s="35">
        <v>4.8</v>
      </c>
      <c r="AJ40" s="30">
        <f t="shared" si="0"/>
        <v>3</v>
      </c>
      <c r="AK40" s="30">
        <f>AJ40+agosto!X39</f>
        <v>4</v>
      </c>
    </row>
    <row r="41" spans="1:37" ht="15.95" customHeight="1">
      <c r="A41" s="10">
        <v>34</v>
      </c>
      <c r="B41" s="10" t="s">
        <v>254</v>
      </c>
      <c r="C41" s="11" t="s">
        <v>255</v>
      </c>
      <c r="D41" s="19"/>
      <c r="E41" s="19"/>
      <c r="F41" s="31"/>
      <c r="G41" s="19"/>
      <c r="H41" s="31"/>
      <c r="I41" s="19"/>
      <c r="J41" s="19"/>
      <c r="K41" s="19"/>
      <c r="L41" s="19"/>
      <c r="M41" s="31">
        <v>1</v>
      </c>
      <c r="N41" s="19"/>
      <c r="O41" s="31">
        <v>1</v>
      </c>
      <c r="P41" s="19"/>
      <c r="Q41" s="19"/>
      <c r="R41" s="19"/>
      <c r="S41" s="19"/>
      <c r="T41" s="31">
        <v>1</v>
      </c>
      <c r="U41" s="19"/>
      <c r="V41" s="31">
        <v>1</v>
      </c>
      <c r="W41" s="19"/>
      <c r="X41" s="19"/>
      <c r="Y41" s="19"/>
      <c r="Z41" s="19"/>
      <c r="AA41" s="31"/>
      <c r="AB41" s="19"/>
      <c r="AC41" s="31">
        <v>1</v>
      </c>
      <c r="AD41" s="19"/>
      <c r="AE41" s="19"/>
      <c r="AF41" s="19"/>
      <c r="AG41" s="19"/>
      <c r="AH41" s="31">
        <v>1</v>
      </c>
      <c r="AI41" s="35">
        <v>6.2</v>
      </c>
      <c r="AJ41" s="30">
        <f t="shared" si="0"/>
        <v>3</v>
      </c>
      <c r="AK41" s="30">
        <f>AJ41+agosto!X40</f>
        <v>6</v>
      </c>
    </row>
    <row r="42" spans="1:37" ht="15.95" customHeight="1">
      <c r="A42" s="10">
        <v>35</v>
      </c>
      <c r="B42" s="10" t="s">
        <v>257</v>
      </c>
      <c r="C42" s="11" t="s">
        <v>258</v>
      </c>
      <c r="D42" s="19"/>
      <c r="E42" s="19"/>
      <c r="F42" s="31"/>
      <c r="G42" s="19"/>
      <c r="H42" s="31">
        <v>1</v>
      </c>
      <c r="I42" s="19"/>
      <c r="J42" s="19"/>
      <c r="K42" s="19"/>
      <c r="L42" s="19"/>
      <c r="M42" s="31">
        <v>1</v>
      </c>
      <c r="N42" s="19"/>
      <c r="O42" s="31">
        <v>1</v>
      </c>
      <c r="P42" s="19"/>
      <c r="Q42" s="19"/>
      <c r="R42" s="19"/>
      <c r="S42" s="19"/>
      <c r="T42" s="31">
        <v>1</v>
      </c>
      <c r="U42" s="19"/>
      <c r="V42" s="31">
        <v>1</v>
      </c>
      <c r="W42" s="19"/>
      <c r="X42" s="19"/>
      <c r="Y42" s="19"/>
      <c r="Z42" s="19"/>
      <c r="AA42" s="31">
        <v>1</v>
      </c>
      <c r="AB42" s="19"/>
      <c r="AC42" s="31">
        <v>1</v>
      </c>
      <c r="AD42" s="19"/>
      <c r="AE42" s="19"/>
      <c r="AF42" s="19"/>
      <c r="AG42" s="19"/>
      <c r="AH42" s="31">
        <v>1</v>
      </c>
      <c r="AI42" s="35">
        <v>3</v>
      </c>
      <c r="AJ42" s="30">
        <f t="shared" si="0"/>
        <v>1</v>
      </c>
      <c r="AK42" s="30">
        <f>AJ42+agosto!X41</f>
        <v>2</v>
      </c>
    </row>
    <row r="43" spans="1:37" ht="15.95" customHeight="1">
      <c r="A43" s="10">
        <v>36</v>
      </c>
      <c r="B43" s="10" t="s">
        <v>260</v>
      </c>
      <c r="C43" s="11" t="s">
        <v>261</v>
      </c>
      <c r="D43" s="19"/>
      <c r="E43" s="19"/>
      <c r="F43" s="31">
        <v>1</v>
      </c>
      <c r="G43" s="19"/>
      <c r="H43" s="31">
        <v>1</v>
      </c>
      <c r="I43" s="19"/>
      <c r="J43" s="19"/>
      <c r="K43" s="19"/>
      <c r="L43" s="19"/>
      <c r="M43" s="31">
        <v>1</v>
      </c>
      <c r="N43" s="19"/>
      <c r="O43" s="31">
        <v>1</v>
      </c>
      <c r="P43" s="19"/>
      <c r="Q43" s="19"/>
      <c r="R43" s="19"/>
      <c r="S43" s="19"/>
      <c r="T43" s="31">
        <v>1</v>
      </c>
      <c r="U43" s="19"/>
      <c r="V43" s="31">
        <v>1</v>
      </c>
      <c r="W43" s="19"/>
      <c r="X43" s="19"/>
      <c r="Y43" s="19"/>
      <c r="Z43" s="19"/>
      <c r="AA43" s="31">
        <v>1</v>
      </c>
      <c r="AB43" s="19"/>
      <c r="AC43" s="31">
        <v>1</v>
      </c>
      <c r="AD43" s="19"/>
      <c r="AE43" s="19"/>
      <c r="AF43" s="19"/>
      <c r="AG43" s="19"/>
      <c r="AH43" s="31">
        <v>1</v>
      </c>
      <c r="AI43" s="35">
        <v>7.9</v>
      </c>
      <c r="AJ43" s="30">
        <f t="shared" si="0"/>
        <v>0</v>
      </c>
      <c r="AK43" s="30">
        <f>AJ43+agosto!X42</f>
        <v>2</v>
      </c>
    </row>
    <row r="44" spans="1:37" ht="15.95" customHeight="1">
      <c r="A44" s="10">
        <v>37</v>
      </c>
      <c r="B44" s="10" t="s">
        <v>263</v>
      </c>
      <c r="C44" s="11" t="s">
        <v>264</v>
      </c>
      <c r="D44" s="19"/>
      <c r="E44" s="19"/>
      <c r="F44" s="31">
        <v>1</v>
      </c>
      <c r="G44" s="19"/>
      <c r="H44" s="31">
        <v>1</v>
      </c>
      <c r="I44" s="19"/>
      <c r="J44" s="19"/>
      <c r="K44" s="19"/>
      <c r="L44" s="19"/>
      <c r="M44" s="31">
        <v>1</v>
      </c>
      <c r="N44" s="19"/>
      <c r="O44" s="31">
        <v>1</v>
      </c>
      <c r="P44" s="19"/>
      <c r="Q44" s="19"/>
      <c r="R44" s="19"/>
      <c r="S44" s="19"/>
      <c r="T44" s="31">
        <v>1</v>
      </c>
      <c r="U44" s="19"/>
      <c r="V44" s="31">
        <v>1</v>
      </c>
      <c r="W44" s="19"/>
      <c r="X44" s="19"/>
      <c r="Y44" s="19"/>
      <c r="Z44" s="19"/>
      <c r="AA44" s="31">
        <v>1</v>
      </c>
      <c r="AB44" s="19"/>
      <c r="AC44" s="31">
        <v>1</v>
      </c>
      <c r="AD44" s="19"/>
      <c r="AE44" s="19"/>
      <c r="AF44" s="19"/>
      <c r="AG44" s="19"/>
      <c r="AH44" s="31">
        <v>1</v>
      </c>
      <c r="AI44" s="35">
        <v>5.8</v>
      </c>
      <c r="AJ44" s="30">
        <f t="shared" si="0"/>
        <v>0</v>
      </c>
      <c r="AK44" s="30">
        <f>AJ44+agosto!X43</f>
        <v>0</v>
      </c>
    </row>
    <row r="45" spans="1:37" ht="15.95" customHeight="1">
      <c r="A45" s="10">
        <v>38</v>
      </c>
      <c r="B45" s="10" t="s">
        <v>266</v>
      </c>
      <c r="C45" s="11" t="s">
        <v>267</v>
      </c>
      <c r="D45" s="19"/>
      <c r="E45" s="19"/>
      <c r="F45" s="31">
        <v>1</v>
      </c>
      <c r="G45" s="19"/>
      <c r="H45" s="31"/>
      <c r="I45" s="19"/>
      <c r="J45" s="19"/>
      <c r="K45" s="19"/>
      <c r="L45" s="19"/>
      <c r="M45" s="31"/>
      <c r="N45" s="19"/>
      <c r="O45" s="31"/>
      <c r="P45" s="19"/>
      <c r="Q45" s="19"/>
      <c r="R45" s="19"/>
      <c r="S45" s="19"/>
      <c r="T45" s="31"/>
      <c r="U45" s="19"/>
      <c r="V45" s="31">
        <v>1</v>
      </c>
      <c r="W45" s="19"/>
      <c r="X45" s="19"/>
      <c r="Y45" s="19"/>
      <c r="Z45" s="19"/>
      <c r="AA45" s="31"/>
      <c r="AB45" s="19"/>
      <c r="AC45" s="31">
        <v>1</v>
      </c>
      <c r="AD45" s="19"/>
      <c r="AE45" s="19"/>
      <c r="AF45" s="19"/>
      <c r="AG45" s="19"/>
      <c r="AH45" s="31">
        <v>1</v>
      </c>
      <c r="AI45" s="35">
        <v>1.6</v>
      </c>
      <c r="AJ45" s="30">
        <f t="shared" si="0"/>
        <v>5</v>
      </c>
      <c r="AK45" s="30">
        <f>AJ45+agosto!X44</f>
        <v>5</v>
      </c>
    </row>
    <row r="46" spans="1:37" ht="15.95" customHeight="1">
      <c r="A46" s="10">
        <v>39</v>
      </c>
      <c r="B46" s="10" t="s">
        <v>269</v>
      </c>
      <c r="C46" s="11" t="s">
        <v>270</v>
      </c>
      <c r="D46" s="19"/>
      <c r="E46" s="19"/>
      <c r="F46" s="31">
        <v>1</v>
      </c>
      <c r="G46" s="19"/>
      <c r="H46" s="31"/>
      <c r="I46" s="19"/>
      <c r="J46" s="19"/>
      <c r="K46" s="19"/>
      <c r="L46" s="19"/>
      <c r="M46" s="31">
        <v>1</v>
      </c>
      <c r="N46" s="19"/>
      <c r="O46" s="31"/>
      <c r="P46" s="19"/>
      <c r="Q46" s="19"/>
      <c r="R46" s="19"/>
      <c r="S46" s="19"/>
      <c r="T46" s="31"/>
      <c r="U46" s="19"/>
      <c r="V46" s="31">
        <v>1</v>
      </c>
      <c r="W46" s="19"/>
      <c r="X46" s="19"/>
      <c r="Y46" s="19"/>
      <c r="Z46" s="19"/>
      <c r="AA46" s="31"/>
      <c r="AB46" s="19"/>
      <c r="AC46" s="31">
        <v>1</v>
      </c>
      <c r="AD46" s="19"/>
      <c r="AE46" s="19"/>
      <c r="AF46" s="19"/>
      <c r="AG46" s="19"/>
      <c r="AH46" s="31">
        <v>1</v>
      </c>
      <c r="AI46" s="35">
        <v>1.8</v>
      </c>
      <c r="AJ46" s="30">
        <f t="shared" si="0"/>
        <v>4</v>
      </c>
      <c r="AK46" s="30">
        <f>AJ46+agosto!X45</f>
        <v>5</v>
      </c>
    </row>
    <row r="48" spans="1:37">
      <c r="B48" s="33">
        <v>43346</v>
      </c>
      <c r="C48" s="49" t="s">
        <v>331</v>
      </c>
    </row>
    <row r="49" spans="2:3">
      <c r="B49" s="33">
        <v>43348</v>
      </c>
      <c r="C49" s="49" t="s">
        <v>332</v>
      </c>
    </row>
    <row r="50" spans="2:3">
      <c r="B50" s="33">
        <v>43353</v>
      </c>
      <c r="C50" s="49" t="s">
        <v>333</v>
      </c>
    </row>
    <row r="51" spans="2:3">
      <c r="B51" s="33">
        <v>43355</v>
      </c>
      <c r="C51" s="49" t="s">
        <v>333</v>
      </c>
    </row>
    <row r="52" spans="2:3">
      <c r="B52" s="33">
        <v>43360</v>
      </c>
      <c r="C52" t="s">
        <v>334</v>
      </c>
    </row>
    <row r="53" spans="2:3">
      <c r="B53" s="33">
        <v>43362</v>
      </c>
      <c r="C53" t="s">
        <v>319</v>
      </c>
    </row>
    <row r="54" spans="2:3">
      <c r="B54" s="33">
        <v>43367</v>
      </c>
      <c r="C54" s="49" t="s">
        <v>336</v>
      </c>
    </row>
    <row r="55" spans="2:3">
      <c r="B55" s="33">
        <v>43369</v>
      </c>
      <c r="C55" s="49" t="s">
        <v>337</v>
      </c>
    </row>
  </sheetData>
  <mergeCells count="17">
    <mergeCell ref="K4:R4"/>
    <mergeCell ref="D1:AH1"/>
    <mergeCell ref="A2:B2"/>
    <mergeCell ref="A3:B3"/>
    <mergeCell ref="A4:B4"/>
    <mergeCell ref="A5:B5"/>
    <mergeCell ref="D5:G5"/>
    <mergeCell ref="K5:R5"/>
    <mergeCell ref="T5:V5"/>
    <mergeCell ref="D2:G2"/>
    <mergeCell ref="K2:AH2"/>
    <mergeCell ref="W3:Y3"/>
    <mergeCell ref="W5:Y5"/>
    <mergeCell ref="D3:G3"/>
    <mergeCell ref="K3:R3"/>
    <mergeCell ref="T3:V3"/>
    <mergeCell ref="D4:G4"/>
  </mergeCells>
  <pageMargins left="0.78740157499999996" right="0.78740157499999996" top="0.984251969" bottom="0.984251969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5BB3D-F2EB-4FA8-B621-B6E7F7B8D65C}">
  <dimension ref="A1:AK58"/>
  <sheetViews>
    <sheetView workbookViewId="0">
      <selection activeCell="AK20" sqref="AK20"/>
    </sheetView>
  </sheetViews>
  <sheetFormatPr defaultRowHeight="12.75"/>
  <cols>
    <col min="1" max="1" width="5.5703125" customWidth="1"/>
    <col min="2" max="2" width="11.28515625" customWidth="1"/>
    <col min="3" max="3" width="44.5703125" customWidth="1"/>
    <col min="4" max="25" width="2.7109375" customWidth="1"/>
    <col min="26" max="26" width="3.140625" customWidth="1"/>
    <col min="27" max="34" width="2.7109375" customWidth="1"/>
    <col min="35" max="35" width="11.85546875" customWidth="1"/>
    <col min="36" max="36" width="6.5703125" customWidth="1"/>
    <col min="37" max="37" width="11.5703125" customWidth="1"/>
    <col min="38" max="38" width="3.140625" customWidth="1"/>
    <col min="257" max="257" width="5.5703125" customWidth="1"/>
    <col min="258" max="258" width="8.42578125" customWidth="1"/>
    <col min="259" max="259" width="44.5703125" customWidth="1"/>
    <col min="260" max="281" width="2.7109375" customWidth="1"/>
    <col min="282" max="282" width="2.28515625" customWidth="1"/>
    <col min="283" max="290" width="2.7109375" customWidth="1"/>
    <col min="291" max="291" width="9.28515625" customWidth="1"/>
    <col min="292" max="292" width="4" customWidth="1"/>
    <col min="293" max="294" width="9.140625" customWidth="1"/>
    <col min="513" max="513" width="5.5703125" customWidth="1"/>
    <col min="514" max="514" width="8.42578125" customWidth="1"/>
    <col min="515" max="515" width="44.5703125" customWidth="1"/>
    <col min="516" max="537" width="2.7109375" customWidth="1"/>
    <col min="538" max="538" width="2.28515625" customWidth="1"/>
    <col min="539" max="546" width="2.7109375" customWidth="1"/>
    <col min="547" max="547" width="9.28515625" customWidth="1"/>
    <col min="548" max="548" width="4" customWidth="1"/>
    <col min="549" max="550" width="9.140625" customWidth="1"/>
    <col min="769" max="769" width="5.5703125" customWidth="1"/>
    <col min="770" max="770" width="8.42578125" customWidth="1"/>
    <col min="771" max="771" width="44.5703125" customWidth="1"/>
    <col min="772" max="793" width="2.7109375" customWidth="1"/>
    <col min="794" max="794" width="2.28515625" customWidth="1"/>
    <col min="795" max="802" width="2.7109375" customWidth="1"/>
    <col min="803" max="803" width="9.28515625" customWidth="1"/>
    <col min="804" max="804" width="4" customWidth="1"/>
    <col min="805" max="806" width="9.140625" customWidth="1"/>
    <col min="1025" max="1025" width="5.5703125" customWidth="1"/>
    <col min="1026" max="1026" width="8.42578125" customWidth="1"/>
    <col min="1027" max="1027" width="44.5703125" customWidth="1"/>
    <col min="1028" max="1049" width="2.7109375" customWidth="1"/>
    <col min="1050" max="1050" width="2.28515625" customWidth="1"/>
    <col min="1051" max="1058" width="2.7109375" customWidth="1"/>
    <col min="1059" max="1059" width="9.28515625" customWidth="1"/>
    <col min="1060" max="1060" width="4" customWidth="1"/>
    <col min="1061" max="1062" width="9.140625" customWidth="1"/>
    <col min="1281" max="1281" width="5.5703125" customWidth="1"/>
    <col min="1282" max="1282" width="8.42578125" customWidth="1"/>
    <col min="1283" max="1283" width="44.5703125" customWidth="1"/>
    <col min="1284" max="1305" width="2.7109375" customWidth="1"/>
    <col min="1306" max="1306" width="2.28515625" customWidth="1"/>
    <col min="1307" max="1314" width="2.7109375" customWidth="1"/>
    <col min="1315" max="1315" width="9.28515625" customWidth="1"/>
    <col min="1316" max="1316" width="4" customWidth="1"/>
    <col min="1317" max="1318" width="9.140625" customWidth="1"/>
    <col min="1537" max="1537" width="5.5703125" customWidth="1"/>
    <col min="1538" max="1538" width="8.42578125" customWidth="1"/>
    <col min="1539" max="1539" width="44.5703125" customWidth="1"/>
    <col min="1540" max="1561" width="2.7109375" customWidth="1"/>
    <col min="1562" max="1562" width="2.28515625" customWidth="1"/>
    <col min="1563" max="1570" width="2.7109375" customWidth="1"/>
    <col min="1571" max="1571" width="9.28515625" customWidth="1"/>
    <col min="1572" max="1572" width="4" customWidth="1"/>
    <col min="1573" max="1574" width="9.140625" customWidth="1"/>
    <col min="1793" max="1793" width="5.5703125" customWidth="1"/>
    <col min="1794" max="1794" width="8.42578125" customWidth="1"/>
    <col min="1795" max="1795" width="44.5703125" customWidth="1"/>
    <col min="1796" max="1817" width="2.7109375" customWidth="1"/>
    <col min="1818" max="1818" width="2.28515625" customWidth="1"/>
    <col min="1819" max="1826" width="2.7109375" customWidth="1"/>
    <col min="1827" max="1827" width="9.28515625" customWidth="1"/>
    <col min="1828" max="1828" width="4" customWidth="1"/>
    <col min="1829" max="1830" width="9.140625" customWidth="1"/>
    <col min="2049" max="2049" width="5.5703125" customWidth="1"/>
    <col min="2050" max="2050" width="8.42578125" customWidth="1"/>
    <col min="2051" max="2051" width="44.5703125" customWidth="1"/>
    <col min="2052" max="2073" width="2.7109375" customWidth="1"/>
    <col min="2074" max="2074" width="2.28515625" customWidth="1"/>
    <col min="2075" max="2082" width="2.7109375" customWidth="1"/>
    <col min="2083" max="2083" width="9.28515625" customWidth="1"/>
    <col min="2084" max="2084" width="4" customWidth="1"/>
    <col min="2085" max="2086" width="9.140625" customWidth="1"/>
    <col min="2305" max="2305" width="5.5703125" customWidth="1"/>
    <col min="2306" max="2306" width="8.42578125" customWidth="1"/>
    <col min="2307" max="2307" width="44.5703125" customWidth="1"/>
    <col min="2308" max="2329" width="2.7109375" customWidth="1"/>
    <col min="2330" max="2330" width="2.28515625" customWidth="1"/>
    <col min="2331" max="2338" width="2.7109375" customWidth="1"/>
    <col min="2339" max="2339" width="9.28515625" customWidth="1"/>
    <col min="2340" max="2340" width="4" customWidth="1"/>
    <col min="2341" max="2342" width="9.140625" customWidth="1"/>
    <col min="2561" max="2561" width="5.5703125" customWidth="1"/>
    <col min="2562" max="2562" width="8.42578125" customWidth="1"/>
    <col min="2563" max="2563" width="44.5703125" customWidth="1"/>
    <col min="2564" max="2585" width="2.7109375" customWidth="1"/>
    <col min="2586" max="2586" width="2.28515625" customWidth="1"/>
    <col min="2587" max="2594" width="2.7109375" customWidth="1"/>
    <col min="2595" max="2595" width="9.28515625" customWidth="1"/>
    <col min="2596" max="2596" width="4" customWidth="1"/>
    <col min="2597" max="2598" width="9.140625" customWidth="1"/>
    <col min="2817" max="2817" width="5.5703125" customWidth="1"/>
    <col min="2818" max="2818" width="8.42578125" customWidth="1"/>
    <col min="2819" max="2819" width="44.5703125" customWidth="1"/>
    <col min="2820" max="2841" width="2.7109375" customWidth="1"/>
    <col min="2842" max="2842" width="2.28515625" customWidth="1"/>
    <col min="2843" max="2850" width="2.7109375" customWidth="1"/>
    <col min="2851" max="2851" width="9.28515625" customWidth="1"/>
    <col min="2852" max="2852" width="4" customWidth="1"/>
    <col min="2853" max="2854" width="9.140625" customWidth="1"/>
    <col min="3073" max="3073" width="5.5703125" customWidth="1"/>
    <col min="3074" max="3074" width="8.42578125" customWidth="1"/>
    <col min="3075" max="3075" width="44.5703125" customWidth="1"/>
    <col min="3076" max="3097" width="2.7109375" customWidth="1"/>
    <col min="3098" max="3098" width="2.28515625" customWidth="1"/>
    <col min="3099" max="3106" width="2.7109375" customWidth="1"/>
    <col min="3107" max="3107" width="9.28515625" customWidth="1"/>
    <col min="3108" max="3108" width="4" customWidth="1"/>
    <col min="3109" max="3110" width="9.140625" customWidth="1"/>
    <col min="3329" max="3329" width="5.5703125" customWidth="1"/>
    <col min="3330" max="3330" width="8.42578125" customWidth="1"/>
    <col min="3331" max="3331" width="44.5703125" customWidth="1"/>
    <col min="3332" max="3353" width="2.7109375" customWidth="1"/>
    <col min="3354" max="3354" width="2.28515625" customWidth="1"/>
    <col min="3355" max="3362" width="2.7109375" customWidth="1"/>
    <col min="3363" max="3363" width="9.28515625" customWidth="1"/>
    <col min="3364" max="3364" width="4" customWidth="1"/>
    <col min="3365" max="3366" width="9.140625" customWidth="1"/>
    <col min="3585" max="3585" width="5.5703125" customWidth="1"/>
    <col min="3586" max="3586" width="8.42578125" customWidth="1"/>
    <col min="3587" max="3587" width="44.5703125" customWidth="1"/>
    <col min="3588" max="3609" width="2.7109375" customWidth="1"/>
    <col min="3610" max="3610" width="2.28515625" customWidth="1"/>
    <col min="3611" max="3618" width="2.7109375" customWidth="1"/>
    <col min="3619" max="3619" width="9.28515625" customWidth="1"/>
    <col min="3620" max="3620" width="4" customWidth="1"/>
    <col min="3621" max="3622" width="9.140625" customWidth="1"/>
    <col min="3841" max="3841" width="5.5703125" customWidth="1"/>
    <col min="3842" max="3842" width="8.42578125" customWidth="1"/>
    <col min="3843" max="3843" width="44.5703125" customWidth="1"/>
    <col min="3844" max="3865" width="2.7109375" customWidth="1"/>
    <col min="3866" max="3866" width="2.28515625" customWidth="1"/>
    <col min="3867" max="3874" width="2.7109375" customWidth="1"/>
    <col min="3875" max="3875" width="9.28515625" customWidth="1"/>
    <col min="3876" max="3876" width="4" customWidth="1"/>
    <col min="3877" max="3878" width="9.140625" customWidth="1"/>
    <col min="4097" max="4097" width="5.5703125" customWidth="1"/>
    <col min="4098" max="4098" width="8.42578125" customWidth="1"/>
    <col min="4099" max="4099" width="44.5703125" customWidth="1"/>
    <col min="4100" max="4121" width="2.7109375" customWidth="1"/>
    <col min="4122" max="4122" width="2.28515625" customWidth="1"/>
    <col min="4123" max="4130" width="2.7109375" customWidth="1"/>
    <col min="4131" max="4131" width="9.28515625" customWidth="1"/>
    <col min="4132" max="4132" width="4" customWidth="1"/>
    <col min="4133" max="4134" width="9.140625" customWidth="1"/>
    <col min="4353" max="4353" width="5.5703125" customWidth="1"/>
    <col min="4354" max="4354" width="8.42578125" customWidth="1"/>
    <col min="4355" max="4355" width="44.5703125" customWidth="1"/>
    <col min="4356" max="4377" width="2.7109375" customWidth="1"/>
    <col min="4378" max="4378" width="2.28515625" customWidth="1"/>
    <col min="4379" max="4386" width="2.7109375" customWidth="1"/>
    <col min="4387" max="4387" width="9.28515625" customWidth="1"/>
    <col min="4388" max="4388" width="4" customWidth="1"/>
    <col min="4389" max="4390" width="9.140625" customWidth="1"/>
    <col min="4609" max="4609" width="5.5703125" customWidth="1"/>
    <col min="4610" max="4610" width="8.42578125" customWidth="1"/>
    <col min="4611" max="4611" width="44.5703125" customWidth="1"/>
    <col min="4612" max="4633" width="2.7109375" customWidth="1"/>
    <col min="4634" max="4634" width="2.28515625" customWidth="1"/>
    <col min="4635" max="4642" width="2.7109375" customWidth="1"/>
    <col min="4643" max="4643" width="9.28515625" customWidth="1"/>
    <col min="4644" max="4644" width="4" customWidth="1"/>
    <col min="4645" max="4646" width="9.140625" customWidth="1"/>
    <col min="4865" max="4865" width="5.5703125" customWidth="1"/>
    <col min="4866" max="4866" width="8.42578125" customWidth="1"/>
    <col min="4867" max="4867" width="44.5703125" customWidth="1"/>
    <col min="4868" max="4889" width="2.7109375" customWidth="1"/>
    <col min="4890" max="4890" width="2.28515625" customWidth="1"/>
    <col min="4891" max="4898" width="2.7109375" customWidth="1"/>
    <col min="4899" max="4899" width="9.28515625" customWidth="1"/>
    <col min="4900" max="4900" width="4" customWidth="1"/>
    <col min="4901" max="4902" width="9.140625" customWidth="1"/>
    <col min="5121" max="5121" width="5.5703125" customWidth="1"/>
    <col min="5122" max="5122" width="8.42578125" customWidth="1"/>
    <col min="5123" max="5123" width="44.5703125" customWidth="1"/>
    <col min="5124" max="5145" width="2.7109375" customWidth="1"/>
    <col min="5146" max="5146" width="2.28515625" customWidth="1"/>
    <col min="5147" max="5154" width="2.7109375" customWidth="1"/>
    <col min="5155" max="5155" width="9.28515625" customWidth="1"/>
    <col min="5156" max="5156" width="4" customWidth="1"/>
    <col min="5157" max="5158" width="9.140625" customWidth="1"/>
    <col min="5377" max="5377" width="5.5703125" customWidth="1"/>
    <col min="5378" max="5378" width="8.42578125" customWidth="1"/>
    <col min="5379" max="5379" width="44.5703125" customWidth="1"/>
    <col min="5380" max="5401" width="2.7109375" customWidth="1"/>
    <col min="5402" max="5402" width="2.28515625" customWidth="1"/>
    <col min="5403" max="5410" width="2.7109375" customWidth="1"/>
    <col min="5411" max="5411" width="9.28515625" customWidth="1"/>
    <col min="5412" max="5412" width="4" customWidth="1"/>
    <col min="5413" max="5414" width="9.140625" customWidth="1"/>
    <col min="5633" max="5633" width="5.5703125" customWidth="1"/>
    <col min="5634" max="5634" width="8.42578125" customWidth="1"/>
    <col min="5635" max="5635" width="44.5703125" customWidth="1"/>
    <col min="5636" max="5657" width="2.7109375" customWidth="1"/>
    <col min="5658" max="5658" width="2.28515625" customWidth="1"/>
    <col min="5659" max="5666" width="2.7109375" customWidth="1"/>
    <col min="5667" max="5667" width="9.28515625" customWidth="1"/>
    <col min="5668" max="5668" width="4" customWidth="1"/>
    <col min="5669" max="5670" width="9.140625" customWidth="1"/>
    <col min="5889" max="5889" width="5.5703125" customWidth="1"/>
    <col min="5890" max="5890" width="8.42578125" customWidth="1"/>
    <col min="5891" max="5891" width="44.5703125" customWidth="1"/>
    <col min="5892" max="5913" width="2.7109375" customWidth="1"/>
    <col min="5914" max="5914" width="2.28515625" customWidth="1"/>
    <col min="5915" max="5922" width="2.7109375" customWidth="1"/>
    <col min="5923" max="5923" width="9.28515625" customWidth="1"/>
    <col min="5924" max="5924" width="4" customWidth="1"/>
    <col min="5925" max="5926" width="9.140625" customWidth="1"/>
    <col min="6145" max="6145" width="5.5703125" customWidth="1"/>
    <col min="6146" max="6146" width="8.42578125" customWidth="1"/>
    <col min="6147" max="6147" width="44.5703125" customWidth="1"/>
    <col min="6148" max="6169" width="2.7109375" customWidth="1"/>
    <col min="6170" max="6170" width="2.28515625" customWidth="1"/>
    <col min="6171" max="6178" width="2.7109375" customWidth="1"/>
    <col min="6179" max="6179" width="9.28515625" customWidth="1"/>
    <col min="6180" max="6180" width="4" customWidth="1"/>
    <col min="6181" max="6182" width="9.140625" customWidth="1"/>
    <col min="6401" max="6401" width="5.5703125" customWidth="1"/>
    <col min="6402" max="6402" width="8.42578125" customWidth="1"/>
    <col min="6403" max="6403" width="44.5703125" customWidth="1"/>
    <col min="6404" max="6425" width="2.7109375" customWidth="1"/>
    <col min="6426" max="6426" width="2.28515625" customWidth="1"/>
    <col min="6427" max="6434" width="2.7109375" customWidth="1"/>
    <col min="6435" max="6435" width="9.28515625" customWidth="1"/>
    <col min="6436" max="6436" width="4" customWidth="1"/>
    <col min="6437" max="6438" width="9.140625" customWidth="1"/>
    <col min="6657" max="6657" width="5.5703125" customWidth="1"/>
    <col min="6658" max="6658" width="8.42578125" customWidth="1"/>
    <col min="6659" max="6659" width="44.5703125" customWidth="1"/>
    <col min="6660" max="6681" width="2.7109375" customWidth="1"/>
    <col min="6682" max="6682" width="2.28515625" customWidth="1"/>
    <col min="6683" max="6690" width="2.7109375" customWidth="1"/>
    <col min="6691" max="6691" width="9.28515625" customWidth="1"/>
    <col min="6692" max="6692" width="4" customWidth="1"/>
    <col min="6693" max="6694" width="9.140625" customWidth="1"/>
    <col min="6913" max="6913" width="5.5703125" customWidth="1"/>
    <col min="6914" max="6914" width="8.42578125" customWidth="1"/>
    <col min="6915" max="6915" width="44.5703125" customWidth="1"/>
    <col min="6916" max="6937" width="2.7109375" customWidth="1"/>
    <col min="6938" max="6938" width="2.28515625" customWidth="1"/>
    <col min="6939" max="6946" width="2.7109375" customWidth="1"/>
    <col min="6947" max="6947" width="9.28515625" customWidth="1"/>
    <col min="6948" max="6948" width="4" customWidth="1"/>
    <col min="6949" max="6950" width="9.140625" customWidth="1"/>
    <col min="7169" max="7169" width="5.5703125" customWidth="1"/>
    <col min="7170" max="7170" width="8.42578125" customWidth="1"/>
    <col min="7171" max="7171" width="44.5703125" customWidth="1"/>
    <col min="7172" max="7193" width="2.7109375" customWidth="1"/>
    <col min="7194" max="7194" width="2.28515625" customWidth="1"/>
    <col min="7195" max="7202" width="2.7109375" customWidth="1"/>
    <col min="7203" max="7203" width="9.28515625" customWidth="1"/>
    <col min="7204" max="7204" width="4" customWidth="1"/>
    <col min="7205" max="7206" width="9.140625" customWidth="1"/>
    <col min="7425" max="7425" width="5.5703125" customWidth="1"/>
    <col min="7426" max="7426" width="8.42578125" customWidth="1"/>
    <col min="7427" max="7427" width="44.5703125" customWidth="1"/>
    <col min="7428" max="7449" width="2.7109375" customWidth="1"/>
    <col min="7450" max="7450" width="2.28515625" customWidth="1"/>
    <col min="7451" max="7458" width="2.7109375" customWidth="1"/>
    <col min="7459" max="7459" width="9.28515625" customWidth="1"/>
    <col min="7460" max="7460" width="4" customWidth="1"/>
    <col min="7461" max="7462" width="9.140625" customWidth="1"/>
    <col min="7681" max="7681" width="5.5703125" customWidth="1"/>
    <col min="7682" max="7682" width="8.42578125" customWidth="1"/>
    <col min="7683" max="7683" width="44.5703125" customWidth="1"/>
    <col min="7684" max="7705" width="2.7109375" customWidth="1"/>
    <col min="7706" max="7706" width="2.28515625" customWidth="1"/>
    <col min="7707" max="7714" width="2.7109375" customWidth="1"/>
    <col min="7715" max="7715" width="9.28515625" customWidth="1"/>
    <col min="7716" max="7716" width="4" customWidth="1"/>
    <col min="7717" max="7718" width="9.140625" customWidth="1"/>
    <col min="7937" max="7937" width="5.5703125" customWidth="1"/>
    <col min="7938" max="7938" width="8.42578125" customWidth="1"/>
    <col min="7939" max="7939" width="44.5703125" customWidth="1"/>
    <col min="7940" max="7961" width="2.7109375" customWidth="1"/>
    <col min="7962" max="7962" width="2.28515625" customWidth="1"/>
    <col min="7963" max="7970" width="2.7109375" customWidth="1"/>
    <col min="7971" max="7971" width="9.28515625" customWidth="1"/>
    <col min="7972" max="7972" width="4" customWidth="1"/>
    <col min="7973" max="7974" width="9.140625" customWidth="1"/>
    <col min="8193" max="8193" width="5.5703125" customWidth="1"/>
    <col min="8194" max="8194" width="8.42578125" customWidth="1"/>
    <col min="8195" max="8195" width="44.5703125" customWidth="1"/>
    <col min="8196" max="8217" width="2.7109375" customWidth="1"/>
    <col min="8218" max="8218" width="2.28515625" customWidth="1"/>
    <col min="8219" max="8226" width="2.7109375" customWidth="1"/>
    <col min="8227" max="8227" width="9.28515625" customWidth="1"/>
    <col min="8228" max="8228" width="4" customWidth="1"/>
    <col min="8229" max="8230" width="9.140625" customWidth="1"/>
    <col min="8449" max="8449" width="5.5703125" customWidth="1"/>
    <col min="8450" max="8450" width="8.42578125" customWidth="1"/>
    <col min="8451" max="8451" width="44.5703125" customWidth="1"/>
    <col min="8452" max="8473" width="2.7109375" customWidth="1"/>
    <col min="8474" max="8474" width="2.28515625" customWidth="1"/>
    <col min="8475" max="8482" width="2.7109375" customWidth="1"/>
    <col min="8483" max="8483" width="9.28515625" customWidth="1"/>
    <col min="8484" max="8484" width="4" customWidth="1"/>
    <col min="8485" max="8486" width="9.140625" customWidth="1"/>
    <col min="8705" max="8705" width="5.5703125" customWidth="1"/>
    <col min="8706" max="8706" width="8.42578125" customWidth="1"/>
    <col min="8707" max="8707" width="44.5703125" customWidth="1"/>
    <col min="8708" max="8729" width="2.7109375" customWidth="1"/>
    <col min="8730" max="8730" width="2.28515625" customWidth="1"/>
    <col min="8731" max="8738" width="2.7109375" customWidth="1"/>
    <col min="8739" max="8739" width="9.28515625" customWidth="1"/>
    <col min="8740" max="8740" width="4" customWidth="1"/>
    <col min="8741" max="8742" width="9.140625" customWidth="1"/>
    <col min="8961" max="8961" width="5.5703125" customWidth="1"/>
    <col min="8962" max="8962" width="8.42578125" customWidth="1"/>
    <col min="8963" max="8963" width="44.5703125" customWidth="1"/>
    <col min="8964" max="8985" width="2.7109375" customWidth="1"/>
    <col min="8986" max="8986" width="2.28515625" customWidth="1"/>
    <col min="8987" max="8994" width="2.7109375" customWidth="1"/>
    <col min="8995" max="8995" width="9.28515625" customWidth="1"/>
    <col min="8996" max="8996" width="4" customWidth="1"/>
    <col min="8997" max="8998" width="9.140625" customWidth="1"/>
    <col min="9217" max="9217" width="5.5703125" customWidth="1"/>
    <col min="9218" max="9218" width="8.42578125" customWidth="1"/>
    <col min="9219" max="9219" width="44.5703125" customWidth="1"/>
    <col min="9220" max="9241" width="2.7109375" customWidth="1"/>
    <col min="9242" max="9242" width="2.28515625" customWidth="1"/>
    <col min="9243" max="9250" width="2.7109375" customWidth="1"/>
    <col min="9251" max="9251" width="9.28515625" customWidth="1"/>
    <col min="9252" max="9252" width="4" customWidth="1"/>
    <col min="9253" max="9254" width="9.140625" customWidth="1"/>
    <col min="9473" max="9473" width="5.5703125" customWidth="1"/>
    <col min="9474" max="9474" width="8.42578125" customWidth="1"/>
    <col min="9475" max="9475" width="44.5703125" customWidth="1"/>
    <col min="9476" max="9497" width="2.7109375" customWidth="1"/>
    <col min="9498" max="9498" width="2.28515625" customWidth="1"/>
    <col min="9499" max="9506" width="2.7109375" customWidth="1"/>
    <col min="9507" max="9507" width="9.28515625" customWidth="1"/>
    <col min="9508" max="9508" width="4" customWidth="1"/>
    <col min="9509" max="9510" width="9.140625" customWidth="1"/>
    <col min="9729" max="9729" width="5.5703125" customWidth="1"/>
    <col min="9730" max="9730" width="8.42578125" customWidth="1"/>
    <col min="9731" max="9731" width="44.5703125" customWidth="1"/>
    <col min="9732" max="9753" width="2.7109375" customWidth="1"/>
    <col min="9754" max="9754" width="2.28515625" customWidth="1"/>
    <col min="9755" max="9762" width="2.7109375" customWidth="1"/>
    <col min="9763" max="9763" width="9.28515625" customWidth="1"/>
    <col min="9764" max="9764" width="4" customWidth="1"/>
    <col min="9765" max="9766" width="9.140625" customWidth="1"/>
    <col min="9985" max="9985" width="5.5703125" customWidth="1"/>
    <col min="9986" max="9986" width="8.42578125" customWidth="1"/>
    <col min="9987" max="9987" width="44.5703125" customWidth="1"/>
    <col min="9988" max="10009" width="2.7109375" customWidth="1"/>
    <col min="10010" max="10010" width="2.28515625" customWidth="1"/>
    <col min="10011" max="10018" width="2.7109375" customWidth="1"/>
    <col min="10019" max="10019" width="9.28515625" customWidth="1"/>
    <col min="10020" max="10020" width="4" customWidth="1"/>
    <col min="10021" max="10022" width="9.140625" customWidth="1"/>
    <col min="10241" max="10241" width="5.5703125" customWidth="1"/>
    <col min="10242" max="10242" width="8.42578125" customWidth="1"/>
    <col min="10243" max="10243" width="44.5703125" customWidth="1"/>
    <col min="10244" max="10265" width="2.7109375" customWidth="1"/>
    <col min="10266" max="10266" width="2.28515625" customWidth="1"/>
    <col min="10267" max="10274" width="2.7109375" customWidth="1"/>
    <col min="10275" max="10275" width="9.28515625" customWidth="1"/>
    <col min="10276" max="10276" width="4" customWidth="1"/>
    <col min="10277" max="10278" width="9.140625" customWidth="1"/>
    <col min="10497" max="10497" width="5.5703125" customWidth="1"/>
    <col min="10498" max="10498" width="8.42578125" customWidth="1"/>
    <col min="10499" max="10499" width="44.5703125" customWidth="1"/>
    <col min="10500" max="10521" width="2.7109375" customWidth="1"/>
    <col min="10522" max="10522" width="2.28515625" customWidth="1"/>
    <col min="10523" max="10530" width="2.7109375" customWidth="1"/>
    <col min="10531" max="10531" width="9.28515625" customWidth="1"/>
    <col min="10532" max="10532" width="4" customWidth="1"/>
    <col min="10533" max="10534" width="9.140625" customWidth="1"/>
    <col min="10753" max="10753" width="5.5703125" customWidth="1"/>
    <col min="10754" max="10754" width="8.42578125" customWidth="1"/>
    <col min="10755" max="10755" width="44.5703125" customWidth="1"/>
    <col min="10756" max="10777" width="2.7109375" customWidth="1"/>
    <col min="10778" max="10778" width="2.28515625" customWidth="1"/>
    <col min="10779" max="10786" width="2.7109375" customWidth="1"/>
    <col min="10787" max="10787" width="9.28515625" customWidth="1"/>
    <col min="10788" max="10788" width="4" customWidth="1"/>
    <col min="10789" max="10790" width="9.140625" customWidth="1"/>
    <col min="11009" max="11009" width="5.5703125" customWidth="1"/>
    <col min="11010" max="11010" width="8.42578125" customWidth="1"/>
    <col min="11011" max="11011" width="44.5703125" customWidth="1"/>
    <col min="11012" max="11033" width="2.7109375" customWidth="1"/>
    <col min="11034" max="11034" width="2.28515625" customWidth="1"/>
    <col min="11035" max="11042" width="2.7109375" customWidth="1"/>
    <col min="11043" max="11043" width="9.28515625" customWidth="1"/>
    <col min="11044" max="11044" width="4" customWidth="1"/>
    <col min="11045" max="11046" width="9.140625" customWidth="1"/>
    <col min="11265" max="11265" width="5.5703125" customWidth="1"/>
    <col min="11266" max="11266" width="8.42578125" customWidth="1"/>
    <col min="11267" max="11267" width="44.5703125" customWidth="1"/>
    <col min="11268" max="11289" width="2.7109375" customWidth="1"/>
    <col min="11290" max="11290" width="2.28515625" customWidth="1"/>
    <col min="11291" max="11298" width="2.7109375" customWidth="1"/>
    <col min="11299" max="11299" width="9.28515625" customWidth="1"/>
    <col min="11300" max="11300" width="4" customWidth="1"/>
    <col min="11301" max="11302" width="9.140625" customWidth="1"/>
    <col min="11521" max="11521" width="5.5703125" customWidth="1"/>
    <col min="11522" max="11522" width="8.42578125" customWidth="1"/>
    <col min="11523" max="11523" width="44.5703125" customWidth="1"/>
    <col min="11524" max="11545" width="2.7109375" customWidth="1"/>
    <col min="11546" max="11546" width="2.28515625" customWidth="1"/>
    <col min="11547" max="11554" width="2.7109375" customWidth="1"/>
    <col min="11555" max="11555" width="9.28515625" customWidth="1"/>
    <col min="11556" max="11556" width="4" customWidth="1"/>
    <col min="11557" max="11558" width="9.140625" customWidth="1"/>
    <col min="11777" max="11777" width="5.5703125" customWidth="1"/>
    <col min="11778" max="11778" width="8.42578125" customWidth="1"/>
    <col min="11779" max="11779" width="44.5703125" customWidth="1"/>
    <col min="11780" max="11801" width="2.7109375" customWidth="1"/>
    <col min="11802" max="11802" width="2.28515625" customWidth="1"/>
    <col min="11803" max="11810" width="2.7109375" customWidth="1"/>
    <col min="11811" max="11811" width="9.28515625" customWidth="1"/>
    <col min="11812" max="11812" width="4" customWidth="1"/>
    <col min="11813" max="11814" width="9.140625" customWidth="1"/>
    <col min="12033" max="12033" width="5.5703125" customWidth="1"/>
    <col min="12034" max="12034" width="8.42578125" customWidth="1"/>
    <col min="12035" max="12035" width="44.5703125" customWidth="1"/>
    <col min="12036" max="12057" width="2.7109375" customWidth="1"/>
    <col min="12058" max="12058" width="2.28515625" customWidth="1"/>
    <col min="12059" max="12066" width="2.7109375" customWidth="1"/>
    <col min="12067" max="12067" width="9.28515625" customWidth="1"/>
    <col min="12068" max="12068" width="4" customWidth="1"/>
    <col min="12069" max="12070" width="9.140625" customWidth="1"/>
    <col min="12289" max="12289" width="5.5703125" customWidth="1"/>
    <col min="12290" max="12290" width="8.42578125" customWidth="1"/>
    <col min="12291" max="12291" width="44.5703125" customWidth="1"/>
    <col min="12292" max="12313" width="2.7109375" customWidth="1"/>
    <col min="12314" max="12314" width="2.28515625" customWidth="1"/>
    <col min="12315" max="12322" width="2.7109375" customWidth="1"/>
    <col min="12323" max="12323" width="9.28515625" customWidth="1"/>
    <col min="12324" max="12324" width="4" customWidth="1"/>
    <col min="12325" max="12326" width="9.140625" customWidth="1"/>
    <col min="12545" max="12545" width="5.5703125" customWidth="1"/>
    <col min="12546" max="12546" width="8.42578125" customWidth="1"/>
    <col min="12547" max="12547" width="44.5703125" customWidth="1"/>
    <col min="12548" max="12569" width="2.7109375" customWidth="1"/>
    <col min="12570" max="12570" width="2.28515625" customWidth="1"/>
    <col min="12571" max="12578" width="2.7109375" customWidth="1"/>
    <col min="12579" max="12579" width="9.28515625" customWidth="1"/>
    <col min="12580" max="12580" width="4" customWidth="1"/>
    <col min="12581" max="12582" width="9.140625" customWidth="1"/>
    <col min="12801" max="12801" width="5.5703125" customWidth="1"/>
    <col min="12802" max="12802" width="8.42578125" customWidth="1"/>
    <col min="12803" max="12803" width="44.5703125" customWidth="1"/>
    <col min="12804" max="12825" width="2.7109375" customWidth="1"/>
    <col min="12826" max="12826" width="2.28515625" customWidth="1"/>
    <col min="12827" max="12834" width="2.7109375" customWidth="1"/>
    <col min="12835" max="12835" width="9.28515625" customWidth="1"/>
    <col min="12836" max="12836" width="4" customWidth="1"/>
    <col min="12837" max="12838" width="9.140625" customWidth="1"/>
    <col min="13057" max="13057" width="5.5703125" customWidth="1"/>
    <col min="13058" max="13058" width="8.42578125" customWidth="1"/>
    <col min="13059" max="13059" width="44.5703125" customWidth="1"/>
    <col min="13060" max="13081" width="2.7109375" customWidth="1"/>
    <col min="13082" max="13082" width="2.28515625" customWidth="1"/>
    <col min="13083" max="13090" width="2.7109375" customWidth="1"/>
    <col min="13091" max="13091" width="9.28515625" customWidth="1"/>
    <col min="13092" max="13092" width="4" customWidth="1"/>
    <col min="13093" max="13094" width="9.140625" customWidth="1"/>
    <col min="13313" max="13313" width="5.5703125" customWidth="1"/>
    <col min="13314" max="13314" width="8.42578125" customWidth="1"/>
    <col min="13315" max="13315" width="44.5703125" customWidth="1"/>
    <col min="13316" max="13337" width="2.7109375" customWidth="1"/>
    <col min="13338" max="13338" width="2.28515625" customWidth="1"/>
    <col min="13339" max="13346" width="2.7109375" customWidth="1"/>
    <col min="13347" max="13347" width="9.28515625" customWidth="1"/>
    <col min="13348" max="13348" width="4" customWidth="1"/>
    <col min="13349" max="13350" width="9.140625" customWidth="1"/>
    <col min="13569" max="13569" width="5.5703125" customWidth="1"/>
    <col min="13570" max="13570" width="8.42578125" customWidth="1"/>
    <col min="13571" max="13571" width="44.5703125" customWidth="1"/>
    <col min="13572" max="13593" width="2.7109375" customWidth="1"/>
    <col min="13594" max="13594" width="2.28515625" customWidth="1"/>
    <col min="13595" max="13602" width="2.7109375" customWidth="1"/>
    <col min="13603" max="13603" width="9.28515625" customWidth="1"/>
    <col min="13604" max="13604" width="4" customWidth="1"/>
    <col min="13605" max="13606" width="9.140625" customWidth="1"/>
    <col min="13825" max="13825" width="5.5703125" customWidth="1"/>
    <col min="13826" max="13826" width="8.42578125" customWidth="1"/>
    <col min="13827" max="13827" width="44.5703125" customWidth="1"/>
    <col min="13828" max="13849" width="2.7109375" customWidth="1"/>
    <col min="13850" max="13850" width="2.28515625" customWidth="1"/>
    <col min="13851" max="13858" width="2.7109375" customWidth="1"/>
    <col min="13859" max="13859" width="9.28515625" customWidth="1"/>
    <col min="13860" max="13860" width="4" customWidth="1"/>
    <col min="13861" max="13862" width="9.140625" customWidth="1"/>
    <col min="14081" max="14081" width="5.5703125" customWidth="1"/>
    <col min="14082" max="14082" width="8.42578125" customWidth="1"/>
    <col min="14083" max="14083" width="44.5703125" customWidth="1"/>
    <col min="14084" max="14105" width="2.7109375" customWidth="1"/>
    <col min="14106" max="14106" width="2.28515625" customWidth="1"/>
    <col min="14107" max="14114" width="2.7109375" customWidth="1"/>
    <col min="14115" max="14115" width="9.28515625" customWidth="1"/>
    <col min="14116" max="14116" width="4" customWidth="1"/>
    <col min="14117" max="14118" width="9.140625" customWidth="1"/>
    <col min="14337" max="14337" width="5.5703125" customWidth="1"/>
    <col min="14338" max="14338" width="8.42578125" customWidth="1"/>
    <col min="14339" max="14339" width="44.5703125" customWidth="1"/>
    <col min="14340" max="14361" width="2.7109375" customWidth="1"/>
    <col min="14362" max="14362" width="2.28515625" customWidth="1"/>
    <col min="14363" max="14370" width="2.7109375" customWidth="1"/>
    <col min="14371" max="14371" width="9.28515625" customWidth="1"/>
    <col min="14372" max="14372" width="4" customWidth="1"/>
    <col min="14373" max="14374" width="9.140625" customWidth="1"/>
    <col min="14593" max="14593" width="5.5703125" customWidth="1"/>
    <col min="14594" max="14594" width="8.42578125" customWidth="1"/>
    <col min="14595" max="14595" width="44.5703125" customWidth="1"/>
    <col min="14596" max="14617" width="2.7109375" customWidth="1"/>
    <col min="14618" max="14618" width="2.28515625" customWidth="1"/>
    <col min="14619" max="14626" width="2.7109375" customWidth="1"/>
    <col min="14627" max="14627" width="9.28515625" customWidth="1"/>
    <col min="14628" max="14628" width="4" customWidth="1"/>
    <col min="14629" max="14630" width="9.140625" customWidth="1"/>
    <col min="14849" max="14849" width="5.5703125" customWidth="1"/>
    <col min="14850" max="14850" width="8.42578125" customWidth="1"/>
    <col min="14851" max="14851" width="44.5703125" customWidth="1"/>
    <col min="14852" max="14873" width="2.7109375" customWidth="1"/>
    <col min="14874" max="14874" width="2.28515625" customWidth="1"/>
    <col min="14875" max="14882" width="2.7109375" customWidth="1"/>
    <col min="14883" max="14883" width="9.28515625" customWidth="1"/>
    <col min="14884" max="14884" width="4" customWidth="1"/>
    <col min="14885" max="14886" width="9.140625" customWidth="1"/>
    <col min="15105" max="15105" width="5.5703125" customWidth="1"/>
    <col min="15106" max="15106" width="8.42578125" customWidth="1"/>
    <col min="15107" max="15107" width="44.5703125" customWidth="1"/>
    <col min="15108" max="15129" width="2.7109375" customWidth="1"/>
    <col min="15130" max="15130" width="2.28515625" customWidth="1"/>
    <col min="15131" max="15138" width="2.7109375" customWidth="1"/>
    <col min="15139" max="15139" width="9.28515625" customWidth="1"/>
    <col min="15140" max="15140" width="4" customWidth="1"/>
    <col min="15141" max="15142" width="9.140625" customWidth="1"/>
    <col min="15361" max="15361" width="5.5703125" customWidth="1"/>
    <col min="15362" max="15362" width="8.42578125" customWidth="1"/>
    <col min="15363" max="15363" width="44.5703125" customWidth="1"/>
    <col min="15364" max="15385" width="2.7109375" customWidth="1"/>
    <col min="15386" max="15386" width="2.28515625" customWidth="1"/>
    <col min="15387" max="15394" width="2.7109375" customWidth="1"/>
    <col min="15395" max="15395" width="9.28515625" customWidth="1"/>
    <col min="15396" max="15396" width="4" customWidth="1"/>
    <col min="15397" max="15398" width="9.140625" customWidth="1"/>
    <col min="15617" max="15617" width="5.5703125" customWidth="1"/>
    <col min="15618" max="15618" width="8.42578125" customWidth="1"/>
    <col min="15619" max="15619" width="44.5703125" customWidth="1"/>
    <col min="15620" max="15641" width="2.7109375" customWidth="1"/>
    <col min="15642" max="15642" width="2.28515625" customWidth="1"/>
    <col min="15643" max="15650" width="2.7109375" customWidth="1"/>
    <col min="15651" max="15651" width="9.28515625" customWidth="1"/>
    <col min="15652" max="15652" width="4" customWidth="1"/>
    <col min="15653" max="15654" width="9.140625" customWidth="1"/>
    <col min="15873" max="15873" width="5.5703125" customWidth="1"/>
    <col min="15874" max="15874" width="8.42578125" customWidth="1"/>
    <col min="15875" max="15875" width="44.5703125" customWidth="1"/>
    <col min="15876" max="15897" width="2.7109375" customWidth="1"/>
    <col min="15898" max="15898" width="2.28515625" customWidth="1"/>
    <col min="15899" max="15906" width="2.7109375" customWidth="1"/>
    <col min="15907" max="15907" width="9.28515625" customWidth="1"/>
    <col min="15908" max="15908" width="4" customWidth="1"/>
    <col min="15909" max="15910" width="9.140625" customWidth="1"/>
    <col min="16129" max="16129" width="5.5703125" customWidth="1"/>
    <col min="16130" max="16130" width="8.42578125" customWidth="1"/>
    <col min="16131" max="16131" width="44.5703125" customWidth="1"/>
    <col min="16132" max="16153" width="2.7109375" customWidth="1"/>
    <col min="16154" max="16154" width="2.28515625" customWidth="1"/>
    <col min="16155" max="16162" width="2.7109375" customWidth="1"/>
    <col min="16163" max="16163" width="9.28515625" customWidth="1"/>
    <col min="16164" max="16164" width="4" customWidth="1"/>
    <col min="16165" max="16166" width="9.140625" customWidth="1"/>
  </cols>
  <sheetData>
    <row r="1" spans="1:37" ht="20.25" customHeight="1">
      <c r="D1" s="56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27" t="s">
        <v>313</v>
      </c>
      <c r="AJ1" s="28">
        <v>8</v>
      </c>
    </row>
    <row r="2" spans="1:37" ht="15" customHeight="1">
      <c r="A2" s="51"/>
      <c r="B2" s="51"/>
      <c r="D2" s="57" t="s">
        <v>271</v>
      </c>
      <c r="E2" s="57"/>
      <c r="F2" s="57"/>
      <c r="G2" s="57"/>
      <c r="H2" s="14"/>
      <c r="I2" s="14"/>
      <c r="J2" s="14"/>
      <c r="K2" s="55" t="s">
        <v>2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K2" s="19"/>
    </row>
    <row r="3" spans="1:37" ht="27" customHeight="1">
      <c r="A3" s="52"/>
      <c r="B3" s="52"/>
      <c r="D3" s="57" t="s">
        <v>272</v>
      </c>
      <c r="E3" s="57"/>
      <c r="F3" s="57"/>
      <c r="G3" s="57"/>
      <c r="K3" s="53" t="s">
        <v>4</v>
      </c>
      <c r="L3" s="53"/>
      <c r="M3" s="53"/>
      <c r="N3" s="53"/>
      <c r="O3" s="53"/>
      <c r="P3" s="53"/>
      <c r="Q3" s="53"/>
      <c r="R3" s="53"/>
      <c r="S3" s="19"/>
      <c r="T3" s="58" t="s">
        <v>275</v>
      </c>
      <c r="U3" s="58"/>
      <c r="V3" s="58"/>
      <c r="W3" s="55" t="s">
        <v>6</v>
      </c>
      <c r="X3" s="55"/>
      <c r="Y3" s="55"/>
      <c r="AK3" s="19"/>
    </row>
    <row r="4" spans="1:37" ht="18.95" customHeight="1">
      <c r="A4" s="52"/>
      <c r="B4" s="52"/>
      <c r="C4" s="20"/>
      <c r="D4" s="57" t="s">
        <v>273</v>
      </c>
      <c r="E4" s="57"/>
      <c r="F4" s="57"/>
      <c r="G4" s="57"/>
      <c r="K4" s="53" t="s">
        <v>8</v>
      </c>
      <c r="L4" s="53"/>
      <c r="M4" s="53"/>
      <c r="N4" s="53"/>
      <c r="O4" s="53"/>
      <c r="P4" s="53"/>
      <c r="Q4" s="53"/>
      <c r="R4" s="53"/>
      <c r="S4" s="19"/>
      <c r="T4" s="21"/>
      <c r="U4" s="21"/>
      <c r="V4" s="17"/>
      <c r="W4" s="14"/>
      <c r="AK4" s="19"/>
    </row>
    <row r="5" spans="1:37" ht="26.1" customHeight="1">
      <c r="A5" s="52"/>
      <c r="B5" s="52"/>
      <c r="C5" s="20"/>
      <c r="D5" s="57" t="s">
        <v>274</v>
      </c>
      <c r="E5" s="57"/>
      <c r="F5" s="57"/>
      <c r="G5" s="57"/>
      <c r="K5" s="53" t="s">
        <v>10</v>
      </c>
      <c r="L5" s="53"/>
      <c r="M5" s="53"/>
      <c r="N5" s="53"/>
      <c r="O5" s="53"/>
      <c r="P5" s="53"/>
      <c r="Q5" s="53"/>
      <c r="R5" s="53"/>
      <c r="S5" s="19"/>
      <c r="T5" s="58" t="s">
        <v>276</v>
      </c>
      <c r="U5" s="58"/>
      <c r="V5" s="58"/>
      <c r="W5" s="59" t="s">
        <v>284</v>
      </c>
      <c r="X5" s="55"/>
      <c r="Y5" s="55"/>
      <c r="AK5" s="19"/>
    </row>
    <row r="6" spans="1:37" ht="18.95" customHeight="1">
      <c r="B6" s="22"/>
      <c r="C6" s="20"/>
      <c r="AF6" s="36" t="s">
        <v>321</v>
      </c>
      <c r="AK6" s="19"/>
    </row>
    <row r="7" spans="1:37" ht="24.95" customHeight="1">
      <c r="A7" s="3" t="s">
        <v>13</v>
      </c>
      <c r="B7" s="3" t="s">
        <v>14</v>
      </c>
      <c r="C7" s="3" t="s">
        <v>15</v>
      </c>
      <c r="D7" s="24">
        <v>1</v>
      </c>
      <c r="E7" s="23">
        <v>2</v>
      </c>
      <c r="F7" s="24">
        <v>3</v>
      </c>
      <c r="G7" s="23">
        <v>4</v>
      </c>
      <c r="H7" s="25">
        <v>5</v>
      </c>
      <c r="I7" s="23">
        <v>6</v>
      </c>
      <c r="J7" s="25">
        <v>7</v>
      </c>
      <c r="K7" s="24">
        <v>8</v>
      </c>
      <c r="L7" s="25">
        <v>9</v>
      </c>
      <c r="M7" s="24">
        <v>10</v>
      </c>
      <c r="N7" s="25">
        <v>11</v>
      </c>
      <c r="O7" s="23">
        <v>12</v>
      </c>
      <c r="P7" s="25">
        <v>13</v>
      </c>
      <c r="Q7" s="23">
        <v>14</v>
      </c>
      <c r="R7" s="25">
        <v>15</v>
      </c>
      <c r="S7" s="23">
        <v>16</v>
      </c>
      <c r="T7" s="25">
        <v>17</v>
      </c>
      <c r="U7" s="23">
        <v>18</v>
      </c>
      <c r="V7" s="25">
        <v>19</v>
      </c>
      <c r="W7" s="23">
        <v>20</v>
      </c>
      <c r="X7" s="25">
        <v>21</v>
      </c>
      <c r="Y7" s="24">
        <v>22</v>
      </c>
      <c r="Z7" s="25">
        <v>23</v>
      </c>
      <c r="AA7" s="24">
        <v>24</v>
      </c>
      <c r="AB7" s="25">
        <v>25</v>
      </c>
      <c r="AC7" s="23">
        <v>26</v>
      </c>
      <c r="AD7" s="25">
        <v>27</v>
      </c>
      <c r="AE7" s="23">
        <v>28</v>
      </c>
      <c r="AF7" s="36">
        <v>29</v>
      </c>
      <c r="AG7" s="23">
        <v>30</v>
      </c>
      <c r="AH7" s="24">
        <v>31</v>
      </c>
      <c r="AI7" s="38" t="s">
        <v>320</v>
      </c>
      <c r="AJ7" s="38" t="s">
        <v>324</v>
      </c>
      <c r="AK7" s="38" t="s">
        <v>323</v>
      </c>
    </row>
    <row r="8" spans="1:37" ht="15.95" customHeight="1">
      <c r="A8" s="10" t="s">
        <v>172</v>
      </c>
      <c r="B8" s="10" t="s">
        <v>173</v>
      </c>
      <c r="C8" s="11" t="s">
        <v>174</v>
      </c>
      <c r="D8" s="31">
        <v>1</v>
      </c>
      <c r="E8" s="19"/>
      <c r="F8" s="31">
        <v>1</v>
      </c>
      <c r="G8" s="19"/>
      <c r="H8" s="19"/>
      <c r="I8" s="19"/>
      <c r="J8" s="19"/>
      <c r="K8" s="31">
        <v>1</v>
      </c>
      <c r="L8" s="19"/>
      <c r="M8" s="31">
        <v>1</v>
      </c>
      <c r="N8" s="19"/>
      <c r="O8" s="19"/>
      <c r="P8" s="19"/>
      <c r="Q8" s="19"/>
      <c r="R8" s="19"/>
      <c r="S8" s="19"/>
      <c r="T8" s="31"/>
      <c r="U8" s="19"/>
      <c r="V8" s="19"/>
      <c r="W8" s="19"/>
      <c r="X8" s="19"/>
      <c r="Y8" s="31">
        <v>1</v>
      </c>
      <c r="Z8" s="19"/>
      <c r="AA8" s="31">
        <v>1</v>
      </c>
      <c r="AB8" s="19"/>
      <c r="AC8" s="19"/>
      <c r="AD8" s="19"/>
      <c r="AE8" s="19"/>
      <c r="AF8" s="31">
        <v>1</v>
      </c>
      <c r="AG8" s="19"/>
      <c r="AH8" s="31">
        <v>1</v>
      </c>
      <c r="AI8" s="35">
        <v>1.1000000000000001</v>
      </c>
      <c r="AJ8" s="40">
        <f>$AJ$1-SUM(D8:AH8)</f>
        <v>0</v>
      </c>
      <c r="AK8" s="40">
        <f>AJ8+setembro!AK8</f>
        <v>3</v>
      </c>
    </row>
    <row r="9" spans="1:37" ht="15.95" customHeight="1">
      <c r="A9" s="10" t="s">
        <v>175</v>
      </c>
      <c r="B9" s="10" t="s">
        <v>176</v>
      </c>
      <c r="C9" s="11" t="s">
        <v>177</v>
      </c>
      <c r="D9" s="31">
        <v>1</v>
      </c>
      <c r="E9" s="19"/>
      <c r="F9" s="31">
        <v>1</v>
      </c>
      <c r="G9" s="19"/>
      <c r="H9" s="19"/>
      <c r="I9" s="19"/>
      <c r="J9" s="19"/>
      <c r="K9" s="31">
        <v>1</v>
      </c>
      <c r="L9" s="19"/>
      <c r="M9" s="31">
        <v>1</v>
      </c>
      <c r="N9" s="19"/>
      <c r="O9" s="19"/>
      <c r="P9" s="19"/>
      <c r="Q9" s="19"/>
      <c r="R9" s="19"/>
      <c r="S9" s="19"/>
      <c r="T9" s="31"/>
      <c r="U9" s="19"/>
      <c r="V9" s="19"/>
      <c r="W9" s="19"/>
      <c r="X9" s="19"/>
      <c r="Y9" s="31">
        <v>1</v>
      </c>
      <c r="Z9" s="19"/>
      <c r="AA9" s="31">
        <v>1</v>
      </c>
      <c r="AB9" s="19"/>
      <c r="AC9" s="19"/>
      <c r="AD9" s="19"/>
      <c r="AE9" s="19"/>
      <c r="AF9" s="31">
        <v>1</v>
      </c>
      <c r="AG9" s="19"/>
      <c r="AH9" s="31">
        <v>1</v>
      </c>
      <c r="AI9" s="35">
        <v>8</v>
      </c>
      <c r="AJ9" s="40">
        <f t="shared" ref="AJ9:AJ46" si="0">$AJ$1-SUM(D9:AH9)</f>
        <v>0</v>
      </c>
      <c r="AK9" s="40">
        <f>AJ9+setembro!AK9</f>
        <v>0</v>
      </c>
    </row>
    <row r="10" spans="1:37" ht="15.95" customHeight="1">
      <c r="A10" s="10" t="s">
        <v>178</v>
      </c>
      <c r="B10" s="10" t="s">
        <v>179</v>
      </c>
      <c r="C10" s="11" t="s">
        <v>180</v>
      </c>
      <c r="D10" s="31">
        <v>1</v>
      </c>
      <c r="E10" s="19"/>
      <c r="F10" s="31">
        <v>1</v>
      </c>
      <c r="G10" s="19"/>
      <c r="H10" s="19"/>
      <c r="I10" s="19"/>
      <c r="J10" s="19"/>
      <c r="K10" s="31">
        <v>1</v>
      </c>
      <c r="L10" s="19"/>
      <c r="M10" s="31">
        <v>1</v>
      </c>
      <c r="N10" s="19"/>
      <c r="O10" s="19"/>
      <c r="P10" s="19"/>
      <c r="Q10" s="19"/>
      <c r="R10" s="19"/>
      <c r="S10" s="19"/>
      <c r="T10" s="31"/>
      <c r="U10" s="19"/>
      <c r="V10" s="19"/>
      <c r="W10" s="19"/>
      <c r="X10" s="19"/>
      <c r="Y10" s="31">
        <v>1</v>
      </c>
      <c r="Z10" s="19"/>
      <c r="AA10" s="31">
        <v>1</v>
      </c>
      <c r="AB10" s="19"/>
      <c r="AC10" s="19"/>
      <c r="AD10" s="19"/>
      <c r="AE10" s="19"/>
      <c r="AF10" s="31">
        <v>1</v>
      </c>
      <c r="AG10" s="19"/>
      <c r="AH10" s="31">
        <v>1</v>
      </c>
      <c r="AI10" s="35">
        <v>8.8000000000000007</v>
      </c>
      <c r="AJ10" s="40">
        <f t="shared" si="0"/>
        <v>0</v>
      </c>
      <c r="AK10" s="40">
        <f>AJ10+setembro!AK10</f>
        <v>0</v>
      </c>
    </row>
    <row r="11" spans="1:37" ht="15.95" customHeight="1">
      <c r="A11" s="10" t="s">
        <v>181</v>
      </c>
      <c r="B11" s="10" t="s">
        <v>182</v>
      </c>
      <c r="C11" s="11" t="s">
        <v>183</v>
      </c>
      <c r="D11" s="31">
        <v>1</v>
      </c>
      <c r="E11" s="19"/>
      <c r="F11" s="31">
        <v>1</v>
      </c>
      <c r="G11" s="19"/>
      <c r="H11" s="19"/>
      <c r="I11" s="19"/>
      <c r="J11" s="19"/>
      <c r="K11" s="31">
        <v>1</v>
      </c>
      <c r="L11" s="19"/>
      <c r="M11" s="31">
        <v>1</v>
      </c>
      <c r="N11" s="19"/>
      <c r="O11" s="19"/>
      <c r="P11" s="19"/>
      <c r="Q11" s="19"/>
      <c r="R11" s="19"/>
      <c r="S11" s="19"/>
      <c r="T11" s="31"/>
      <c r="U11" s="19"/>
      <c r="V11" s="19"/>
      <c r="W11" s="19"/>
      <c r="X11" s="19"/>
      <c r="Y11" s="31">
        <v>1</v>
      </c>
      <c r="Z11" s="19"/>
      <c r="AA11" s="31">
        <v>1</v>
      </c>
      <c r="AB11" s="19"/>
      <c r="AC11" s="19"/>
      <c r="AD11" s="19"/>
      <c r="AE11" s="19"/>
      <c r="AF11" s="31"/>
      <c r="AG11" s="19"/>
      <c r="AH11" s="31">
        <v>1</v>
      </c>
      <c r="AI11" s="35"/>
      <c r="AJ11" s="40">
        <f t="shared" si="0"/>
        <v>1</v>
      </c>
      <c r="AK11" s="40">
        <f>AJ11+setembro!AK11</f>
        <v>4</v>
      </c>
    </row>
    <row r="12" spans="1:37" ht="15.95" customHeight="1">
      <c r="A12" s="10" t="s">
        <v>184</v>
      </c>
      <c r="B12" s="10" t="s">
        <v>185</v>
      </c>
      <c r="C12" s="11" t="s">
        <v>186</v>
      </c>
      <c r="D12" s="31"/>
      <c r="E12" s="19"/>
      <c r="F12" s="31">
        <v>1</v>
      </c>
      <c r="G12" s="19"/>
      <c r="H12" s="19"/>
      <c r="I12" s="19"/>
      <c r="J12" s="19"/>
      <c r="K12" s="31">
        <v>1</v>
      </c>
      <c r="L12" s="19"/>
      <c r="M12" s="31">
        <v>1</v>
      </c>
      <c r="N12" s="19"/>
      <c r="O12" s="19"/>
      <c r="P12" s="19"/>
      <c r="Q12" s="19"/>
      <c r="R12" s="19"/>
      <c r="S12" s="19"/>
      <c r="T12" s="31"/>
      <c r="U12" s="19"/>
      <c r="V12" s="19"/>
      <c r="W12" s="19"/>
      <c r="X12" s="19"/>
      <c r="Y12" s="31">
        <v>1</v>
      </c>
      <c r="Z12" s="19"/>
      <c r="AA12" s="31">
        <v>1</v>
      </c>
      <c r="AB12" s="19"/>
      <c r="AC12" s="19"/>
      <c r="AD12" s="19"/>
      <c r="AE12" s="19"/>
      <c r="AF12" s="31"/>
      <c r="AG12" s="19"/>
      <c r="AH12" s="31">
        <v>1</v>
      </c>
      <c r="AI12" s="35"/>
      <c r="AJ12" s="40">
        <f t="shared" si="0"/>
        <v>2</v>
      </c>
      <c r="AK12" s="40">
        <f>AJ12+setembro!AK12</f>
        <v>3</v>
      </c>
    </row>
    <row r="13" spans="1:37" ht="15.95" customHeight="1">
      <c r="A13" s="10" t="s">
        <v>187</v>
      </c>
      <c r="B13" s="10" t="s">
        <v>188</v>
      </c>
      <c r="C13" s="11" t="s">
        <v>189</v>
      </c>
      <c r="D13" s="31">
        <v>1</v>
      </c>
      <c r="E13" s="19"/>
      <c r="F13" s="31">
        <v>1</v>
      </c>
      <c r="G13" s="19"/>
      <c r="H13" s="19"/>
      <c r="I13" s="19"/>
      <c r="J13" s="19"/>
      <c r="K13" s="31"/>
      <c r="L13" s="19"/>
      <c r="M13" s="31">
        <v>1</v>
      </c>
      <c r="N13" s="19"/>
      <c r="O13" s="19"/>
      <c r="P13" s="19"/>
      <c r="Q13" s="19"/>
      <c r="R13" s="19"/>
      <c r="S13" s="19"/>
      <c r="T13" s="31"/>
      <c r="U13" s="19"/>
      <c r="V13" s="19"/>
      <c r="W13" s="19"/>
      <c r="X13" s="19"/>
      <c r="Y13" s="31">
        <v>1</v>
      </c>
      <c r="Z13" s="19"/>
      <c r="AA13" s="31">
        <v>1</v>
      </c>
      <c r="AB13" s="19"/>
      <c r="AC13" s="19"/>
      <c r="AD13" s="19"/>
      <c r="AE13" s="19"/>
      <c r="AF13" s="31">
        <v>1</v>
      </c>
      <c r="AG13" s="19"/>
      <c r="AH13" s="31">
        <v>1</v>
      </c>
      <c r="AI13" s="35">
        <v>3.6</v>
      </c>
      <c r="AJ13" s="40">
        <f t="shared" si="0"/>
        <v>1</v>
      </c>
      <c r="AK13" s="40">
        <f>AJ13+setembro!AK13</f>
        <v>1</v>
      </c>
    </row>
    <row r="14" spans="1:37" ht="15.95" customHeight="1">
      <c r="A14" s="10" t="s">
        <v>190</v>
      </c>
      <c r="B14" s="10" t="s">
        <v>191</v>
      </c>
      <c r="C14" s="11" t="s">
        <v>287</v>
      </c>
      <c r="D14" s="31">
        <v>1</v>
      </c>
      <c r="E14" s="19"/>
      <c r="F14" s="31">
        <v>1</v>
      </c>
      <c r="G14" s="19"/>
      <c r="H14" s="19"/>
      <c r="I14" s="19"/>
      <c r="J14" s="19"/>
      <c r="K14" s="31">
        <v>1</v>
      </c>
      <c r="L14" s="19"/>
      <c r="M14" s="31">
        <v>1</v>
      </c>
      <c r="N14" s="19"/>
      <c r="O14" s="19"/>
      <c r="P14" s="19"/>
      <c r="Q14" s="19"/>
      <c r="R14" s="19"/>
      <c r="S14" s="19"/>
      <c r="T14" s="31"/>
      <c r="U14" s="19"/>
      <c r="V14" s="19"/>
      <c r="W14" s="19"/>
      <c r="X14" s="19"/>
      <c r="Y14" s="31">
        <v>1</v>
      </c>
      <c r="Z14" s="19"/>
      <c r="AA14" s="31">
        <v>1</v>
      </c>
      <c r="AB14" s="19"/>
      <c r="AC14" s="19"/>
      <c r="AD14" s="19"/>
      <c r="AE14" s="19"/>
      <c r="AF14" s="31">
        <v>1</v>
      </c>
      <c r="AG14" s="19"/>
      <c r="AH14" s="31">
        <v>1</v>
      </c>
      <c r="AI14" s="35">
        <v>3</v>
      </c>
      <c r="AJ14" s="40">
        <f t="shared" si="0"/>
        <v>0</v>
      </c>
      <c r="AK14" s="40">
        <f>AJ14+setembro!AK14</f>
        <v>0</v>
      </c>
    </row>
    <row r="15" spans="1:37" ht="15.95" customHeight="1">
      <c r="A15" s="10" t="s">
        <v>193</v>
      </c>
      <c r="B15" s="10" t="s">
        <v>194</v>
      </c>
      <c r="C15" s="11" t="s">
        <v>195</v>
      </c>
      <c r="D15" s="31">
        <v>1</v>
      </c>
      <c r="E15" s="19"/>
      <c r="F15" s="31">
        <v>1</v>
      </c>
      <c r="G15" s="19"/>
      <c r="H15" s="19"/>
      <c r="I15" s="19"/>
      <c r="J15" s="19"/>
      <c r="K15" s="31">
        <v>1</v>
      </c>
      <c r="L15" s="19"/>
      <c r="M15" s="31">
        <v>1</v>
      </c>
      <c r="N15" s="19"/>
      <c r="O15" s="19"/>
      <c r="P15" s="19"/>
      <c r="Q15" s="19"/>
      <c r="R15" s="19"/>
      <c r="S15" s="19"/>
      <c r="T15" s="31"/>
      <c r="U15" s="19"/>
      <c r="V15" s="19"/>
      <c r="W15" s="19"/>
      <c r="X15" s="19"/>
      <c r="Y15" s="31">
        <v>1</v>
      </c>
      <c r="Z15" s="19"/>
      <c r="AA15" s="31">
        <v>1</v>
      </c>
      <c r="AB15" s="19"/>
      <c r="AC15" s="19"/>
      <c r="AD15" s="19"/>
      <c r="AE15" s="19"/>
      <c r="AF15" s="31">
        <v>1</v>
      </c>
      <c r="AG15" s="19"/>
      <c r="AH15" s="31">
        <v>1</v>
      </c>
      <c r="AI15" s="35">
        <v>0.5</v>
      </c>
      <c r="AJ15" s="40">
        <f t="shared" si="0"/>
        <v>0</v>
      </c>
      <c r="AK15" s="40">
        <f>AJ15+setembro!AK15</f>
        <v>4</v>
      </c>
    </row>
    <row r="16" spans="1:37" ht="15.95" customHeight="1">
      <c r="A16" s="10" t="s">
        <v>196</v>
      </c>
      <c r="B16" s="10" t="s">
        <v>197</v>
      </c>
      <c r="C16" s="11" t="s">
        <v>198</v>
      </c>
      <c r="D16" s="31">
        <v>1</v>
      </c>
      <c r="E16" s="19"/>
      <c r="F16" s="31">
        <v>1</v>
      </c>
      <c r="G16" s="19"/>
      <c r="H16" s="19"/>
      <c r="I16" s="19"/>
      <c r="J16" s="19"/>
      <c r="K16" s="31"/>
      <c r="L16" s="19"/>
      <c r="M16" s="31">
        <v>1</v>
      </c>
      <c r="N16" s="19"/>
      <c r="O16" s="19"/>
      <c r="P16" s="19"/>
      <c r="Q16" s="19"/>
      <c r="R16" s="19"/>
      <c r="S16" s="19"/>
      <c r="T16" s="31"/>
      <c r="U16" s="19"/>
      <c r="V16" s="19"/>
      <c r="W16" s="19"/>
      <c r="X16" s="19"/>
      <c r="Y16" s="31">
        <v>1</v>
      </c>
      <c r="Z16" s="19"/>
      <c r="AA16" s="31">
        <v>1</v>
      </c>
      <c r="AB16" s="19"/>
      <c r="AC16" s="19"/>
      <c r="AD16" s="19"/>
      <c r="AE16" s="19"/>
      <c r="AF16" s="31"/>
      <c r="AG16" s="19"/>
      <c r="AH16" s="31"/>
      <c r="AI16" s="35"/>
      <c r="AJ16" s="40">
        <f t="shared" si="0"/>
        <v>3</v>
      </c>
      <c r="AK16" s="40">
        <f>AJ16+setembro!AK16</f>
        <v>6</v>
      </c>
    </row>
    <row r="17" spans="1:37" ht="15.95" customHeight="1">
      <c r="A17" s="10" t="s">
        <v>199</v>
      </c>
      <c r="B17" s="10" t="s">
        <v>200</v>
      </c>
      <c r="C17" s="11" t="s">
        <v>201</v>
      </c>
      <c r="D17" s="31"/>
      <c r="E17" s="19"/>
      <c r="F17" s="31">
        <v>1</v>
      </c>
      <c r="G17" s="19"/>
      <c r="H17" s="19"/>
      <c r="I17" s="19"/>
      <c r="J17" s="19"/>
      <c r="K17" s="31">
        <v>1</v>
      </c>
      <c r="L17" s="19"/>
      <c r="M17" s="31">
        <v>1</v>
      </c>
      <c r="N17" s="19"/>
      <c r="O17" s="19"/>
      <c r="P17" s="19"/>
      <c r="Q17" s="19"/>
      <c r="R17" s="19"/>
      <c r="S17" s="19"/>
      <c r="T17" s="31"/>
      <c r="U17" s="19"/>
      <c r="V17" s="19"/>
      <c r="W17" s="19"/>
      <c r="X17" s="19"/>
      <c r="Y17" s="31">
        <v>1</v>
      </c>
      <c r="Z17" s="19"/>
      <c r="AA17" s="31">
        <v>1</v>
      </c>
      <c r="AB17" s="19"/>
      <c r="AC17" s="19"/>
      <c r="AD17" s="19"/>
      <c r="AE17" s="19"/>
      <c r="AF17" s="31"/>
      <c r="AG17" s="19"/>
      <c r="AH17" s="31">
        <v>1</v>
      </c>
      <c r="AI17" s="35"/>
      <c r="AJ17" s="40">
        <f t="shared" si="0"/>
        <v>2</v>
      </c>
      <c r="AK17" s="40">
        <f>AJ17+setembro!AK17</f>
        <v>3</v>
      </c>
    </row>
    <row r="18" spans="1:37" ht="15.95" customHeight="1">
      <c r="A18" s="10" t="s">
        <v>202</v>
      </c>
      <c r="B18" s="10" t="s">
        <v>203</v>
      </c>
      <c r="C18" s="11" t="s">
        <v>204</v>
      </c>
      <c r="D18" s="31">
        <v>1</v>
      </c>
      <c r="E18" s="19"/>
      <c r="F18" s="31">
        <v>1</v>
      </c>
      <c r="G18" s="19"/>
      <c r="H18" s="19"/>
      <c r="I18" s="19"/>
      <c r="J18" s="19"/>
      <c r="K18" s="31"/>
      <c r="L18" s="19"/>
      <c r="M18" s="31">
        <v>1</v>
      </c>
      <c r="N18" s="19"/>
      <c r="O18" s="19"/>
      <c r="P18" s="19"/>
      <c r="Q18" s="19"/>
      <c r="R18" s="19"/>
      <c r="S18" s="19"/>
      <c r="T18" s="31"/>
      <c r="U18" s="19"/>
      <c r="V18" s="19"/>
      <c r="W18" s="19"/>
      <c r="X18" s="19"/>
      <c r="Y18" s="31">
        <v>1</v>
      </c>
      <c r="Z18" s="19"/>
      <c r="AA18" s="31">
        <v>1</v>
      </c>
      <c r="AB18" s="19"/>
      <c r="AC18" s="19"/>
      <c r="AD18" s="19"/>
      <c r="AE18" s="19"/>
      <c r="AF18" s="31"/>
      <c r="AG18" s="19"/>
      <c r="AH18" s="31"/>
      <c r="AI18" s="35"/>
      <c r="AJ18" s="40">
        <f t="shared" si="0"/>
        <v>3</v>
      </c>
      <c r="AK18" s="40">
        <f>AJ18+setembro!AK18</f>
        <v>6</v>
      </c>
    </row>
    <row r="19" spans="1:37" ht="15.95" customHeight="1">
      <c r="A19" s="10" t="s">
        <v>288</v>
      </c>
      <c r="B19" s="10" t="s">
        <v>289</v>
      </c>
      <c r="C19" s="11" t="s">
        <v>290</v>
      </c>
      <c r="D19" s="31">
        <v>1</v>
      </c>
      <c r="E19" s="19"/>
      <c r="F19" s="31">
        <v>1</v>
      </c>
      <c r="G19" s="19"/>
      <c r="H19" s="19"/>
      <c r="I19" s="19"/>
      <c r="J19" s="19"/>
      <c r="K19" s="31">
        <v>1</v>
      </c>
      <c r="L19" s="19"/>
      <c r="M19" s="31">
        <v>1</v>
      </c>
      <c r="N19" s="19"/>
      <c r="O19" s="19"/>
      <c r="P19" s="19"/>
      <c r="Q19" s="19"/>
      <c r="R19" s="19"/>
      <c r="S19" s="19"/>
      <c r="T19" s="31"/>
      <c r="U19" s="19"/>
      <c r="V19" s="19"/>
      <c r="W19" s="19"/>
      <c r="X19" s="19"/>
      <c r="Y19" s="31">
        <v>1</v>
      </c>
      <c r="Z19" s="19"/>
      <c r="AA19" s="31">
        <v>1</v>
      </c>
      <c r="AB19" s="19"/>
      <c r="AC19" s="19"/>
      <c r="AD19" s="19"/>
      <c r="AE19" s="19"/>
      <c r="AF19" s="31">
        <v>1</v>
      </c>
      <c r="AG19" s="19"/>
      <c r="AH19" s="31">
        <v>1</v>
      </c>
      <c r="AI19" s="35">
        <v>2.2000000000000002</v>
      </c>
      <c r="AJ19" s="40">
        <f t="shared" si="0"/>
        <v>0</v>
      </c>
      <c r="AK19" s="40">
        <f>AJ19+setembro!AK19</f>
        <v>4</v>
      </c>
    </row>
    <row r="20" spans="1:37" ht="15.95" customHeight="1">
      <c r="A20" s="10" t="s">
        <v>291</v>
      </c>
      <c r="B20" s="10" t="s">
        <v>278</v>
      </c>
      <c r="C20" s="11" t="s">
        <v>292</v>
      </c>
      <c r="D20" s="31">
        <v>1</v>
      </c>
      <c r="E20" s="19"/>
      <c r="F20" s="31">
        <v>1</v>
      </c>
      <c r="G20" s="19"/>
      <c r="H20" s="19"/>
      <c r="I20" s="19"/>
      <c r="J20" s="19"/>
      <c r="K20" s="31">
        <v>1</v>
      </c>
      <c r="L20" s="19"/>
      <c r="M20" s="31">
        <v>1</v>
      </c>
      <c r="N20" s="19"/>
      <c r="O20" s="19"/>
      <c r="P20" s="19"/>
      <c r="Q20" s="19"/>
      <c r="R20" s="19"/>
      <c r="S20" s="19"/>
      <c r="T20" s="31"/>
      <c r="U20" s="19"/>
      <c r="V20" s="19"/>
      <c r="W20" s="19"/>
      <c r="X20" s="19"/>
      <c r="Y20" s="31">
        <v>1</v>
      </c>
      <c r="Z20" s="19"/>
      <c r="AA20" s="31">
        <v>1</v>
      </c>
      <c r="AB20" s="19"/>
      <c r="AC20" s="19"/>
      <c r="AD20" s="19"/>
      <c r="AE20" s="19"/>
      <c r="AF20" s="31">
        <v>1</v>
      </c>
      <c r="AG20" s="19"/>
      <c r="AH20" s="31">
        <v>1</v>
      </c>
      <c r="AI20" s="35">
        <v>2.5</v>
      </c>
      <c r="AJ20" s="40">
        <f t="shared" si="0"/>
        <v>0</v>
      </c>
      <c r="AK20" s="40">
        <f>AJ20+setembro!AK20</f>
        <v>3</v>
      </c>
    </row>
    <row r="21" spans="1:37" ht="15.95" customHeight="1">
      <c r="A21" s="10" t="s">
        <v>205</v>
      </c>
      <c r="B21" s="10" t="s">
        <v>206</v>
      </c>
      <c r="C21" s="11" t="s">
        <v>207</v>
      </c>
      <c r="D21" s="31">
        <v>1</v>
      </c>
      <c r="E21" s="19"/>
      <c r="F21" s="31">
        <v>1</v>
      </c>
      <c r="G21" s="19"/>
      <c r="H21" s="19"/>
      <c r="I21" s="19"/>
      <c r="J21" s="19"/>
      <c r="K21" s="31">
        <v>1</v>
      </c>
      <c r="L21" s="19"/>
      <c r="M21" s="31">
        <v>1</v>
      </c>
      <c r="N21" s="19"/>
      <c r="O21" s="19"/>
      <c r="P21" s="19"/>
      <c r="Q21" s="19"/>
      <c r="R21" s="19"/>
      <c r="S21" s="19"/>
      <c r="T21" s="31"/>
      <c r="U21" s="19"/>
      <c r="V21" s="19"/>
      <c r="W21" s="19"/>
      <c r="X21" s="19"/>
      <c r="Y21" s="31">
        <v>1</v>
      </c>
      <c r="Z21" s="19"/>
      <c r="AA21" s="31">
        <v>1</v>
      </c>
      <c r="AB21" s="19"/>
      <c r="AC21" s="19"/>
      <c r="AD21" s="19"/>
      <c r="AE21" s="19"/>
      <c r="AF21" s="31">
        <v>1</v>
      </c>
      <c r="AG21" s="19"/>
      <c r="AH21" s="31">
        <v>1</v>
      </c>
      <c r="AI21" s="35">
        <v>1</v>
      </c>
      <c r="AJ21" s="40">
        <f t="shared" si="0"/>
        <v>0</v>
      </c>
      <c r="AK21" s="40">
        <f>AJ21+setembro!AK21</f>
        <v>0</v>
      </c>
    </row>
    <row r="22" spans="1:37" ht="15.95" customHeight="1">
      <c r="A22" s="10" t="s">
        <v>208</v>
      </c>
      <c r="B22" s="10" t="s">
        <v>209</v>
      </c>
      <c r="C22" s="11" t="s">
        <v>210</v>
      </c>
      <c r="D22" s="31">
        <v>1</v>
      </c>
      <c r="E22" s="19"/>
      <c r="F22" s="31">
        <v>1</v>
      </c>
      <c r="G22" s="19"/>
      <c r="H22" s="19"/>
      <c r="I22" s="19"/>
      <c r="J22" s="19"/>
      <c r="K22" s="31"/>
      <c r="L22" s="19"/>
      <c r="M22" s="31">
        <v>1</v>
      </c>
      <c r="N22" s="19"/>
      <c r="O22" s="19"/>
      <c r="P22" s="19"/>
      <c r="Q22" s="19"/>
      <c r="R22" s="19"/>
      <c r="S22" s="19"/>
      <c r="T22" s="31"/>
      <c r="U22" s="19"/>
      <c r="V22" s="19"/>
      <c r="W22" s="19"/>
      <c r="X22" s="19"/>
      <c r="Y22" s="31">
        <v>1</v>
      </c>
      <c r="Z22" s="19"/>
      <c r="AA22" s="31">
        <v>1</v>
      </c>
      <c r="AB22" s="19"/>
      <c r="AC22" s="19"/>
      <c r="AD22" s="19"/>
      <c r="AE22" s="19"/>
      <c r="AF22" s="31">
        <v>1</v>
      </c>
      <c r="AG22" s="19"/>
      <c r="AH22" s="31">
        <v>1</v>
      </c>
      <c r="AI22" s="35">
        <v>5</v>
      </c>
      <c r="AJ22" s="40">
        <f t="shared" si="0"/>
        <v>1</v>
      </c>
      <c r="AK22" s="40">
        <f>AJ22+setembro!AK22</f>
        <v>2</v>
      </c>
    </row>
    <row r="23" spans="1:37" ht="15.95" customHeight="1">
      <c r="A23" s="10" t="s">
        <v>211</v>
      </c>
      <c r="B23" s="10" t="s">
        <v>212</v>
      </c>
      <c r="C23" s="11" t="s">
        <v>213</v>
      </c>
      <c r="D23" s="31"/>
      <c r="E23" s="19"/>
      <c r="F23" s="31">
        <v>1</v>
      </c>
      <c r="G23" s="19"/>
      <c r="H23" s="19"/>
      <c r="I23" s="19"/>
      <c r="J23" s="19"/>
      <c r="K23" s="31">
        <v>1</v>
      </c>
      <c r="L23" s="19"/>
      <c r="M23" s="31">
        <v>1</v>
      </c>
      <c r="N23" s="19"/>
      <c r="O23" s="19"/>
      <c r="P23" s="19"/>
      <c r="Q23" s="19"/>
      <c r="R23" s="19"/>
      <c r="S23" s="19"/>
      <c r="T23" s="31"/>
      <c r="U23" s="19"/>
      <c r="V23" s="19"/>
      <c r="W23" s="19"/>
      <c r="X23" s="19"/>
      <c r="Y23" s="31">
        <v>1</v>
      </c>
      <c r="Z23" s="19"/>
      <c r="AA23" s="31">
        <v>1</v>
      </c>
      <c r="AB23" s="19"/>
      <c r="AC23" s="19"/>
      <c r="AD23" s="19"/>
      <c r="AE23" s="19"/>
      <c r="AF23" s="31">
        <v>1</v>
      </c>
      <c r="AG23" s="19"/>
      <c r="AH23" s="31">
        <v>1</v>
      </c>
      <c r="AI23" s="35">
        <v>2.1</v>
      </c>
      <c r="AJ23" s="40">
        <f t="shared" si="0"/>
        <v>1</v>
      </c>
      <c r="AK23" s="40">
        <f>AJ23+setembro!AK23</f>
        <v>5</v>
      </c>
    </row>
    <row r="24" spans="1:37" ht="15.95" customHeight="1">
      <c r="A24" s="10" t="s">
        <v>214</v>
      </c>
      <c r="B24" s="10" t="s">
        <v>215</v>
      </c>
      <c r="C24" s="11" t="s">
        <v>216</v>
      </c>
      <c r="D24" s="31"/>
      <c r="E24" s="19"/>
      <c r="F24" s="31"/>
      <c r="G24" s="19"/>
      <c r="H24" s="19"/>
      <c r="I24" s="19"/>
      <c r="J24" s="19"/>
      <c r="K24" s="31"/>
      <c r="L24" s="19"/>
      <c r="M24" s="31"/>
      <c r="N24" s="19"/>
      <c r="O24" s="19"/>
      <c r="P24" s="19"/>
      <c r="Q24" s="19"/>
      <c r="R24" s="19"/>
      <c r="S24" s="19"/>
      <c r="T24" s="31"/>
      <c r="U24" s="19"/>
      <c r="V24" s="19"/>
      <c r="W24" s="19"/>
      <c r="X24" s="19"/>
      <c r="Y24" s="31"/>
      <c r="Z24" s="19"/>
      <c r="AA24" s="31"/>
      <c r="AB24" s="19"/>
      <c r="AC24" s="19"/>
      <c r="AD24" s="19"/>
      <c r="AE24" s="19"/>
      <c r="AF24" s="31"/>
      <c r="AG24" s="19"/>
      <c r="AH24" s="31"/>
      <c r="AI24" s="35"/>
      <c r="AJ24" s="40">
        <f t="shared" si="0"/>
        <v>8</v>
      </c>
      <c r="AK24" s="40">
        <f>AJ24+setembro!AK24</f>
        <v>19</v>
      </c>
    </row>
    <row r="25" spans="1:37" ht="15.95" customHeight="1">
      <c r="A25" s="10" t="s">
        <v>217</v>
      </c>
      <c r="B25" s="10" t="s">
        <v>218</v>
      </c>
      <c r="C25" s="11" t="s">
        <v>219</v>
      </c>
      <c r="D25" s="31">
        <v>1</v>
      </c>
      <c r="E25" s="19"/>
      <c r="F25" s="31">
        <v>1</v>
      </c>
      <c r="G25" s="19"/>
      <c r="H25" s="19"/>
      <c r="I25" s="19"/>
      <c r="J25" s="19"/>
      <c r="K25" s="31">
        <v>1</v>
      </c>
      <c r="L25" s="19"/>
      <c r="M25" s="31">
        <v>1</v>
      </c>
      <c r="N25" s="19"/>
      <c r="O25" s="19"/>
      <c r="P25" s="19"/>
      <c r="Q25" s="19"/>
      <c r="R25" s="19"/>
      <c r="S25" s="19"/>
      <c r="T25" s="31"/>
      <c r="U25" s="19"/>
      <c r="V25" s="19"/>
      <c r="W25" s="19"/>
      <c r="X25" s="19"/>
      <c r="Y25" s="31">
        <v>1</v>
      </c>
      <c r="Z25" s="19"/>
      <c r="AA25" s="31">
        <v>1</v>
      </c>
      <c r="AB25" s="19"/>
      <c r="AC25" s="19"/>
      <c r="AD25" s="19"/>
      <c r="AE25" s="19"/>
      <c r="AF25" s="31">
        <v>1</v>
      </c>
      <c r="AG25" s="19"/>
      <c r="AH25" s="31"/>
      <c r="AI25" s="35">
        <v>5</v>
      </c>
      <c r="AJ25" s="40">
        <f t="shared" si="0"/>
        <v>1</v>
      </c>
      <c r="AK25" s="40">
        <f>AJ25+setembro!AK25</f>
        <v>3</v>
      </c>
    </row>
    <row r="26" spans="1:37" ht="15.95" customHeight="1">
      <c r="A26" s="10" t="s">
        <v>220</v>
      </c>
      <c r="B26" s="10" t="s">
        <v>221</v>
      </c>
      <c r="C26" s="11" t="s">
        <v>222</v>
      </c>
      <c r="D26" s="31">
        <v>1</v>
      </c>
      <c r="E26" s="19"/>
      <c r="F26" s="31">
        <v>1</v>
      </c>
      <c r="G26" s="19"/>
      <c r="H26" s="19"/>
      <c r="I26" s="19"/>
      <c r="J26" s="19"/>
      <c r="K26" s="31">
        <v>1</v>
      </c>
      <c r="L26" s="19"/>
      <c r="M26" s="31">
        <v>1</v>
      </c>
      <c r="N26" s="19"/>
      <c r="O26" s="19"/>
      <c r="P26" s="19"/>
      <c r="Q26" s="19"/>
      <c r="R26" s="19"/>
      <c r="S26" s="19"/>
      <c r="T26" s="31"/>
      <c r="U26" s="19"/>
      <c r="V26" s="19"/>
      <c r="W26" s="19"/>
      <c r="X26" s="19"/>
      <c r="Y26" s="31">
        <v>1</v>
      </c>
      <c r="Z26" s="19"/>
      <c r="AA26" s="31">
        <v>1</v>
      </c>
      <c r="AB26" s="19"/>
      <c r="AC26" s="19"/>
      <c r="AD26" s="19"/>
      <c r="AE26" s="19"/>
      <c r="AF26" s="31">
        <v>1</v>
      </c>
      <c r="AG26" s="19"/>
      <c r="AH26" s="31">
        <v>1</v>
      </c>
      <c r="AI26" s="35">
        <v>4.8</v>
      </c>
      <c r="AJ26" s="40">
        <f t="shared" si="0"/>
        <v>0</v>
      </c>
      <c r="AK26" s="40">
        <f>AJ26+setembro!AK26</f>
        <v>2</v>
      </c>
    </row>
    <row r="27" spans="1:37" ht="15.95" customHeight="1">
      <c r="A27" s="10" t="s">
        <v>293</v>
      </c>
      <c r="B27" s="10" t="s">
        <v>279</v>
      </c>
      <c r="C27" s="11" t="s">
        <v>294</v>
      </c>
      <c r="D27" s="31"/>
      <c r="E27" s="19"/>
      <c r="F27" s="31">
        <v>1</v>
      </c>
      <c r="G27" s="19"/>
      <c r="H27" s="19"/>
      <c r="I27" s="19"/>
      <c r="J27" s="19"/>
      <c r="K27" s="31"/>
      <c r="L27" s="19"/>
      <c r="M27" s="31">
        <v>1</v>
      </c>
      <c r="N27" s="19"/>
      <c r="O27" s="19"/>
      <c r="P27" s="19"/>
      <c r="Q27" s="19"/>
      <c r="R27" s="19"/>
      <c r="S27" s="19"/>
      <c r="T27" s="31"/>
      <c r="U27" s="19"/>
      <c r="V27" s="19"/>
      <c r="W27" s="19"/>
      <c r="X27" s="19"/>
      <c r="Y27" s="31">
        <v>1</v>
      </c>
      <c r="Z27" s="19"/>
      <c r="AA27" s="31">
        <v>1</v>
      </c>
      <c r="AB27" s="19"/>
      <c r="AC27" s="19"/>
      <c r="AD27" s="19"/>
      <c r="AE27" s="19"/>
      <c r="AF27" s="31"/>
      <c r="AG27" s="19"/>
      <c r="AH27" s="31">
        <v>1</v>
      </c>
      <c r="AI27" s="35"/>
      <c r="AJ27" s="40">
        <f t="shared" si="0"/>
        <v>3</v>
      </c>
      <c r="AK27" s="40">
        <f>AJ27+setembro!AK27</f>
        <v>5</v>
      </c>
    </row>
    <row r="28" spans="1:37" ht="15.95" customHeight="1">
      <c r="A28" s="10" t="s">
        <v>223</v>
      </c>
      <c r="B28" s="10" t="s">
        <v>224</v>
      </c>
      <c r="C28" s="11" t="s">
        <v>225</v>
      </c>
      <c r="D28" s="31">
        <v>1</v>
      </c>
      <c r="E28" s="19"/>
      <c r="F28" s="31">
        <v>1</v>
      </c>
      <c r="G28" s="19"/>
      <c r="H28" s="19"/>
      <c r="I28" s="19"/>
      <c r="J28" s="19"/>
      <c r="K28" s="31">
        <v>1</v>
      </c>
      <c r="L28" s="19"/>
      <c r="M28" s="31">
        <v>1</v>
      </c>
      <c r="N28" s="19"/>
      <c r="O28" s="19"/>
      <c r="P28" s="19"/>
      <c r="Q28" s="19"/>
      <c r="R28" s="19"/>
      <c r="S28" s="19"/>
      <c r="T28" s="31"/>
      <c r="U28" s="19"/>
      <c r="V28" s="19"/>
      <c r="W28" s="19"/>
      <c r="X28" s="19"/>
      <c r="Y28" s="31">
        <v>1</v>
      </c>
      <c r="Z28" s="19"/>
      <c r="AA28" s="31">
        <v>1</v>
      </c>
      <c r="AB28" s="19"/>
      <c r="AC28" s="19"/>
      <c r="AD28" s="19"/>
      <c r="AE28" s="19"/>
      <c r="AF28" s="31">
        <v>1</v>
      </c>
      <c r="AG28" s="19"/>
      <c r="AH28" s="31">
        <v>1</v>
      </c>
      <c r="AI28" s="35">
        <v>3.7</v>
      </c>
      <c r="AJ28" s="40">
        <f t="shared" si="0"/>
        <v>0</v>
      </c>
      <c r="AK28" s="40">
        <f>AJ28+setembro!AK28</f>
        <v>1</v>
      </c>
    </row>
    <row r="29" spans="1:37" ht="15.95" customHeight="1">
      <c r="A29" s="10" t="s">
        <v>226</v>
      </c>
      <c r="B29" s="10" t="s">
        <v>227</v>
      </c>
      <c r="C29" s="11" t="s">
        <v>228</v>
      </c>
      <c r="D29" s="31">
        <v>1</v>
      </c>
      <c r="E29" s="19"/>
      <c r="F29" s="31">
        <v>1</v>
      </c>
      <c r="G29" s="19"/>
      <c r="H29" s="19"/>
      <c r="I29" s="19"/>
      <c r="J29" s="19"/>
      <c r="K29" s="31"/>
      <c r="L29" s="19"/>
      <c r="M29" s="31">
        <v>1</v>
      </c>
      <c r="N29" s="19"/>
      <c r="O29" s="19"/>
      <c r="P29" s="19"/>
      <c r="Q29" s="19"/>
      <c r="R29" s="19"/>
      <c r="S29" s="19"/>
      <c r="T29" s="31"/>
      <c r="U29" s="19"/>
      <c r="V29" s="19"/>
      <c r="W29" s="19"/>
      <c r="X29" s="19"/>
      <c r="Y29" s="31">
        <v>1</v>
      </c>
      <c r="Z29" s="19"/>
      <c r="AA29" s="31">
        <v>1</v>
      </c>
      <c r="AB29" s="19"/>
      <c r="AC29" s="19"/>
      <c r="AD29" s="19"/>
      <c r="AE29" s="19"/>
      <c r="AF29" s="31">
        <v>1</v>
      </c>
      <c r="AG29" s="19"/>
      <c r="AH29" s="31"/>
      <c r="AI29" s="35">
        <v>0.3</v>
      </c>
      <c r="AJ29" s="40">
        <f t="shared" si="0"/>
        <v>2</v>
      </c>
      <c r="AK29" s="40">
        <f>AJ29+setembro!AK29</f>
        <v>5</v>
      </c>
    </row>
    <row r="30" spans="1:37" ht="15.95" customHeight="1">
      <c r="A30" s="10" t="s">
        <v>295</v>
      </c>
      <c r="B30" s="10" t="s">
        <v>280</v>
      </c>
      <c r="C30" s="11" t="s">
        <v>296</v>
      </c>
      <c r="D30" s="31"/>
      <c r="E30" s="19"/>
      <c r="F30" s="31">
        <v>1</v>
      </c>
      <c r="G30" s="19"/>
      <c r="H30" s="19"/>
      <c r="I30" s="19"/>
      <c r="J30" s="19"/>
      <c r="K30" s="31">
        <v>1</v>
      </c>
      <c r="L30" s="19"/>
      <c r="M30" s="31">
        <v>1</v>
      </c>
      <c r="N30" s="19"/>
      <c r="O30" s="19"/>
      <c r="P30" s="19"/>
      <c r="Q30" s="19"/>
      <c r="R30" s="19"/>
      <c r="S30" s="19"/>
      <c r="T30" s="31"/>
      <c r="U30" s="19"/>
      <c r="V30" s="19"/>
      <c r="W30" s="19"/>
      <c r="X30" s="19"/>
      <c r="Y30" s="31">
        <v>1</v>
      </c>
      <c r="Z30" s="19"/>
      <c r="AA30" s="31">
        <v>1</v>
      </c>
      <c r="AB30" s="19"/>
      <c r="AC30" s="19"/>
      <c r="AD30" s="19"/>
      <c r="AE30" s="19"/>
      <c r="AF30" s="31">
        <v>1</v>
      </c>
      <c r="AG30" s="19"/>
      <c r="AH30" s="31">
        <v>1</v>
      </c>
      <c r="AI30" s="35">
        <v>0.8</v>
      </c>
      <c r="AJ30" s="40">
        <f t="shared" si="0"/>
        <v>1</v>
      </c>
      <c r="AK30" s="40">
        <f>AJ30+setembro!AK30</f>
        <v>3</v>
      </c>
    </row>
    <row r="31" spans="1:37" ht="15.95" customHeight="1">
      <c r="A31" s="10" t="s">
        <v>229</v>
      </c>
      <c r="B31" s="10" t="s">
        <v>230</v>
      </c>
      <c r="C31" s="11" t="s">
        <v>231</v>
      </c>
      <c r="D31" s="31"/>
      <c r="E31" s="19"/>
      <c r="F31" s="31">
        <v>1</v>
      </c>
      <c r="G31" s="19"/>
      <c r="H31" s="19"/>
      <c r="I31" s="19"/>
      <c r="J31" s="19"/>
      <c r="K31" s="31">
        <v>1</v>
      </c>
      <c r="L31" s="19"/>
      <c r="M31" s="31">
        <v>1</v>
      </c>
      <c r="N31" s="19"/>
      <c r="O31" s="19"/>
      <c r="P31" s="19"/>
      <c r="Q31" s="19"/>
      <c r="R31" s="19"/>
      <c r="S31" s="19"/>
      <c r="T31" s="31"/>
      <c r="U31" s="19"/>
      <c r="V31" s="19"/>
      <c r="W31" s="19"/>
      <c r="X31" s="19"/>
      <c r="Y31" s="31">
        <v>1</v>
      </c>
      <c r="Z31" s="19"/>
      <c r="AA31" s="31">
        <v>1</v>
      </c>
      <c r="AB31" s="19"/>
      <c r="AC31" s="19"/>
      <c r="AD31" s="19"/>
      <c r="AE31" s="19"/>
      <c r="AF31" s="31"/>
      <c r="AG31" s="19"/>
      <c r="AH31" s="31">
        <v>1</v>
      </c>
      <c r="AI31" s="35"/>
      <c r="AJ31" s="40">
        <f t="shared" si="0"/>
        <v>2</v>
      </c>
      <c r="AK31" s="40">
        <f>AJ31+setembro!AK31</f>
        <v>5</v>
      </c>
    </row>
    <row r="32" spans="1:37" ht="15.95" customHeight="1">
      <c r="A32" s="10" t="s">
        <v>232</v>
      </c>
      <c r="B32" s="10" t="s">
        <v>233</v>
      </c>
      <c r="C32" s="11" t="s">
        <v>234</v>
      </c>
      <c r="D32" s="31">
        <v>1</v>
      </c>
      <c r="E32" s="19"/>
      <c r="F32" s="31">
        <v>1</v>
      </c>
      <c r="G32" s="19"/>
      <c r="H32" s="19"/>
      <c r="I32" s="19"/>
      <c r="J32" s="19"/>
      <c r="K32" s="31"/>
      <c r="L32" s="19"/>
      <c r="M32" s="31">
        <v>1</v>
      </c>
      <c r="N32" s="19"/>
      <c r="O32" s="19"/>
      <c r="P32" s="19"/>
      <c r="Q32" s="19"/>
      <c r="R32" s="19"/>
      <c r="S32" s="19"/>
      <c r="T32" s="31"/>
      <c r="U32" s="19"/>
      <c r="V32" s="19"/>
      <c r="W32" s="19"/>
      <c r="X32" s="19"/>
      <c r="Y32" s="31">
        <v>1</v>
      </c>
      <c r="Z32" s="19"/>
      <c r="AA32" s="31">
        <v>1</v>
      </c>
      <c r="AB32" s="19"/>
      <c r="AC32" s="19"/>
      <c r="AD32" s="19"/>
      <c r="AE32" s="19"/>
      <c r="AF32" s="31">
        <v>1</v>
      </c>
      <c r="AG32" s="19"/>
      <c r="AH32" s="31">
        <v>1</v>
      </c>
      <c r="AI32" s="35">
        <v>9.6</v>
      </c>
      <c r="AJ32" s="40">
        <f t="shared" si="0"/>
        <v>1</v>
      </c>
      <c r="AK32" s="40">
        <f>AJ32+setembro!AK32</f>
        <v>2</v>
      </c>
    </row>
    <row r="33" spans="1:37" ht="15.95" customHeight="1">
      <c r="A33" s="10" t="s">
        <v>235</v>
      </c>
      <c r="B33" s="10" t="s">
        <v>236</v>
      </c>
      <c r="C33" s="11" t="s">
        <v>237</v>
      </c>
      <c r="D33" s="31"/>
      <c r="E33" s="19"/>
      <c r="F33" s="31">
        <v>1</v>
      </c>
      <c r="G33" s="19"/>
      <c r="H33" s="19"/>
      <c r="I33" s="19"/>
      <c r="J33" s="19"/>
      <c r="K33" s="31">
        <v>1</v>
      </c>
      <c r="L33" s="19"/>
      <c r="M33" s="31">
        <v>1</v>
      </c>
      <c r="N33" s="19"/>
      <c r="O33" s="19"/>
      <c r="P33" s="19"/>
      <c r="Q33" s="19"/>
      <c r="R33" s="19"/>
      <c r="S33" s="19"/>
      <c r="T33" s="31"/>
      <c r="U33" s="19"/>
      <c r="V33" s="19"/>
      <c r="W33" s="19"/>
      <c r="X33" s="19"/>
      <c r="Y33" s="31">
        <v>1</v>
      </c>
      <c r="Z33" s="19"/>
      <c r="AA33" s="31">
        <v>1</v>
      </c>
      <c r="AB33" s="19"/>
      <c r="AC33" s="19"/>
      <c r="AD33" s="19"/>
      <c r="AE33" s="19"/>
      <c r="AF33" s="31"/>
      <c r="AG33" s="19"/>
      <c r="AH33" s="31"/>
      <c r="AI33" s="35"/>
      <c r="AJ33" s="40">
        <f t="shared" si="0"/>
        <v>3</v>
      </c>
      <c r="AK33" s="40">
        <f>AJ33+setembro!AK33</f>
        <v>4</v>
      </c>
    </row>
    <row r="34" spans="1:37" ht="15.95" customHeight="1">
      <c r="A34" s="10" t="s">
        <v>238</v>
      </c>
      <c r="B34" s="10" t="s">
        <v>239</v>
      </c>
      <c r="C34" s="11" t="s">
        <v>240</v>
      </c>
      <c r="D34" s="31">
        <v>1</v>
      </c>
      <c r="E34" s="19"/>
      <c r="F34" s="31">
        <v>1</v>
      </c>
      <c r="G34" s="19"/>
      <c r="H34" s="19"/>
      <c r="I34" s="19"/>
      <c r="J34" s="19"/>
      <c r="K34" s="31">
        <v>1</v>
      </c>
      <c r="L34" s="19"/>
      <c r="M34" s="31">
        <v>1</v>
      </c>
      <c r="N34" s="19"/>
      <c r="O34" s="19"/>
      <c r="P34" s="19"/>
      <c r="Q34" s="19"/>
      <c r="R34" s="19"/>
      <c r="S34" s="19"/>
      <c r="T34" s="31"/>
      <c r="U34" s="19"/>
      <c r="V34" s="19"/>
      <c r="W34" s="19"/>
      <c r="X34" s="19"/>
      <c r="Y34" s="31">
        <v>1</v>
      </c>
      <c r="Z34" s="19"/>
      <c r="AA34" s="31">
        <v>1</v>
      </c>
      <c r="AB34" s="19"/>
      <c r="AC34" s="19"/>
      <c r="AD34" s="19"/>
      <c r="AE34" s="19"/>
      <c r="AF34" s="31">
        <v>1</v>
      </c>
      <c r="AG34" s="19"/>
      <c r="AH34" s="31">
        <v>1</v>
      </c>
      <c r="AI34" s="35">
        <v>6.4</v>
      </c>
      <c r="AJ34" s="40">
        <f t="shared" si="0"/>
        <v>0</v>
      </c>
      <c r="AK34" s="40">
        <f>AJ34+setembro!AK34</f>
        <v>0</v>
      </c>
    </row>
    <row r="35" spans="1:37" ht="15.95" customHeight="1">
      <c r="A35" s="10" t="s">
        <v>297</v>
      </c>
      <c r="B35" s="10" t="s">
        <v>281</v>
      </c>
      <c r="C35" s="11" t="s">
        <v>298</v>
      </c>
      <c r="D35" s="31">
        <v>1</v>
      </c>
      <c r="E35" s="19"/>
      <c r="F35" s="31">
        <v>1</v>
      </c>
      <c r="G35" s="19"/>
      <c r="H35" s="19"/>
      <c r="I35" s="19"/>
      <c r="J35" s="19"/>
      <c r="K35" s="31">
        <v>1</v>
      </c>
      <c r="L35" s="19"/>
      <c r="M35" s="31">
        <v>1</v>
      </c>
      <c r="N35" s="19"/>
      <c r="O35" s="19"/>
      <c r="P35" s="19"/>
      <c r="Q35" s="19"/>
      <c r="R35" s="19"/>
      <c r="S35" s="19"/>
      <c r="T35" s="31"/>
      <c r="U35" s="19"/>
      <c r="V35" s="19"/>
      <c r="W35" s="19"/>
      <c r="X35" s="19"/>
      <c r="Y35" s="31">
        <v>1</v>
      </c>
      <c r="Z35" s="19"/>
      <c r="AA35" s="31">
        <v>1</v>
      </c>
      <c r="AB35" s="19"/>
      <c r="AC35" s="19"/>
      <c r="AD35" s="19"/>
      <c r="AE35" s="19"/>
      <c r="AF35" s="31">
        <v>1</v>
      </c>
      <c r="AG35" s="19"/>
      <c r="AH35" s="31">
        <v>1</v>
      </c>
      <c r="AI35" s="35">
        <v>2</v>
      </c>
      <c r="AJ35" s="40">
        <f t="shared" si="0"/>
        <v>0</v>
      </c>
      <c r="AK35" s="40">
        <f>AJ35+setembro!AK35</f>
        <v>4</v>
      </c>
    </row>
    <row r="36" spans="1:37" ht="15.95" customHeight="1">
      <c r="A36" s="10" t="s">
        <v>299</v>
      </c>
      <c r="B36" s="10" t="s">
        <v>282</v>
      </c>
      <c r="C36" s="11" t="s">
        <v>300</v>
      </c>
      <c r="D36" s="31"/>
      <c r="E36" s="19"/>
      <c r="F36" s="31">
        <v>1</v>
      </c>
      <c r="G36" s="19"/>
      <c r="H36" s="19"/>
      <c r="I36" s="19"/>
      <c r="J36" s="19"/>
      <c r="K36" s="31">
        <v>1</v>
      </c>
      <c r="L36" s="19"/>
      <c r="M36" s="31">
        <v>1</v>
      </c>
      <c r="N36" s="19"/>
      <c r="O36" s="19"/>
      <c r="P36" s="19"/>
      <c r="Q36" s="19"/>
      <c r="R36" s="19"/>
      <c r="S36" s="19"/>
      <c r="T36" s="31"/>
      <c r="U36" s="19"/>
      <c r="V36" s="19"/>
      <c r="W36" s="19"/>
      <c r="X36" s="19"/>
      <c r="Y36" s="31">
        <v>1</v>
      </c>
      <c r="Z36" s="19"/>
      <c r="AA36" s="31">
        <v>1</v>
      </c>
      <c r="AB36" s="19"/>
      <c r="AC36" s="19"/>
      <c r="AD36" s="19"/>
      <c r="AE36" s="19"/>
      <c r="AF36" s="31">
        <v>1</v>
      </c>
      <c r="AG36" s="19"/>
      <c r="AH36" s="31">
        <v>1</v>
      </c>
      <c r="AI36" s="35">
        <v>1.8</v>
      </c>
      <c r="AJ36" s="40">
        <f t="shared" si="0"/>
        <v>1</v>
      </c>
      <c r="AK36" s="40">
        <f>AJ36+setembro!AK36</f>
        <v>3</v>
      </c>
    </row>
    <row r="37" spans="1:37" ht="15.95" customHeight="1">
      <c r="A37" s="10" t="s">
        <v>241</v>
      </c>
      <c r="B37" s="10" t="s">
        <v>242</v>
      </c>
      <c r="C37" s="11" t="s">
        <v>243</v>
      </c>
      <c r="D37" s="31">
        <v>1</v>
      </c>
      <c r="E37" s="19"/>
      <c r="F37" s="31">
        <v>1</v>
      </c>
      <c r="G37" s="19"/>
      <c r="H37" s="19"/>
      <c r="I37" s="19"/>
      <c r="J37" s="19"/>
      <c r="K37" s="31">
        <v>1</v>
      </c>
      <c r="L37" s="19"/>
      <c r="M37" s="31">
        <v>1</v>
      </c>
      <c r="N37" s="19"/>
      <c r="O37" s="19"/>
      <c r="P37" s="19"/>
      <c r="Q37" s="19"/>
      <c r="R37" s="19"/>
      <c r="S37" s="19"/>
      <c r="T37" s="31"/>
      <c r="U37" s="19"/>
      <c r="V37" s="19"/>
      <c r="W37" s="19"/>
      <c r="X37" s="19"/>
      <c r="Y37" s="31">
        <v>1</v>
      </c>
      <c r="Z37" s="19"/>
      <c r="AA37" s="31">
        <v>1</v>
      </c>
      <c r="AB37" s="19"/>
      <c r="AC37" s="19"/>
      <c r="AD37" s="19"/>
      <c r="AE37" s="19"/>
      <c r="AF37" s="31">
        <v>1</v>
      </c>
      <c r="AG37" s="19"/>
      <c r="AH37" s="31"/>
      <c r="AI37" s="35">
        <v>7.4</v>
      </c>
      <c r="AJ37" s="40">
        <f t="shared" si="0"/>
        <v>1</v>
      </c>
      <c r="AK37" s="40">
        <f>AJ37+setembro!AK37</f>
        <v>2</v>
      </c>
    </row>
    <row r="38" spans="1:37" ht="15.95" customHeight="1">
      <c r="A38" s="10" t="s">
        <v>244</v>
      </c>
      <c r="B38" s="10" t="s">
        <v>245</v>
      </c>
      <c r="C38" s="11" t="s">
        <v>246</v>
      </c>
      <c r="D38" s="31"/>
      <c r="E38" s="19"/>
      <c r="F38" s="31">
        <v>1</v>
      </c>
      <c r="G38" s="19"/>
      <c r="H38" s="19"/>
      <c r="I38" s="19"/>
      <c r="J38" s="19"/>
      <c r="K38" s="31"/>
      <c r="L38" s="19"/>
      <c r="M38" s="31">
        <v>1</v>
      </c>
      <c r="N38" s="19"/>
      <c r="O38" s="19"/>
      <c r="P38" s="19"/>
      <c r="Q38" s="19"/>
      <c r="R38" s="19"/>
      <c r="S38" s="19"/>
      <c r="T38" s="31"/>
      <c r="U38" s="19"/>
      <c r="V38" s="19"/>
      <c r="W38" s="19"/>
      <c r="X38" s="19"/>
      <c r="Y38" s="31">
        <v>1</v>
      </c>
      <c r="Z38" s="19"/>
      <c r="AA38" s="31">
        <v>1</v>
      </c>
      <c r="AB38" s="19"/>
      <c r="AC38" s="19"/>
      <c r="AD38" s="19"/>
      <c r="AE38" s="19"/>
      <c r="AF38" s="31"/>
      <c r="AG38" s="19"/>
      <c r="AH38" s="31">
        <v>1</v>
      </c>
      <c r="AI38" s="35"/>
      <c r="AJ38" s="40">
        <f t="shared" si="0"/>
        <v>3</v>
      </c>
      <c r="AK38" s="40">
        <f>AJ38+setembro!AK38</f>
        <v>8</v>
      </c>
    </row>
    <row r="39" spans="1:37" ht="15.95" customHeight="1">
      <c r="A39" s="10" t="s">
        <v>247</v>
      </c>
      <c r="B39" s="10" t="s">
        <v>248</v>
      </c>
      <c r="C39" s="11" t="s">
        <v>249</v>
      </c>
      <c r="D39" s="31">
        <v>1</v>
      </c>
      <c r="E39" s="19"/>
      <c r="F39" s="31">
        <v>1</v>
      </c>
      <c r="G39" s="19"/>
      <c r="H39" s="19"/>
      <c r="I39" s="19"/>
      <c r="J39" s="19"/>
      <c r="K39" s="31"/>
      <c r="L39" s="19"/>
      <c r="M39" s="31">
        <v>1</v>
      </c>
      <c r="N39" s="19"/>
      <c r="O39" s="19"/>
      <c r="P39" s="19"/>
      <c r="Q39" s="19"/>
      <c r="R39" s="19"/>
      <c r="S39" s="19"/>
      <c r="T39" s="31"/>
      <c r="U39" s="19"/>
      <c r="V39" s="19"/>
      <c r="W39" s="19"/>
      <c r="X39" s="19"/>
      <c r="Y39" s="31">
        <v>1</v>
      </c>
      <c r="Z39" s="19"/>
      <c r="AA39" s="31">
        <v>1</v>
      </c>
      <c r="AB39" s="19"/>
      <c r="AC39" s="19"/>
      <c r="AD39" s="19"/>
      <c r="AE39" s="19"/>
      <c r="AF39" s="31"/>
      <c r="AG39" s="19"/>
      <c r="AH39" s="31"/>
      <c r="AI39" s="35"/>
      <c r="AJ39" s="40">
        <f t="shared" si="0"/>
        <v>3</v>
      </c>
      <c r="AK39" s="40">
        <f>AJ39+setembro!AK39</f>
        <v>4</v>
      </c>
    </row>
    <row r="40" spans="1:37" ht="15.95" customHeight="1">
      <c r="A40" s="10" t="s">
        <v>250</v>
      </c>
      <c r="B40" s="10" t="s">
        <v>251</v>
      </c>
      <c r="C40" s="11" t="s">
        <v>252</v>
      </c>
      <c r="D40" s="31">
        <v>1</v>
      </c>
      <c r="E40" s="19"/>
      <c r="F40" s="31">
        <v>1</v>
      </c>
      <c r="G40" s="19"/>
      <c r="H40" s="19"/>
      <c r="I40" s="19"/>
      <c r="J40" s="19"/>
      <c r="K40" s="31"/>
      <c r="L40" s="19"/>
      <c r="M40" s="31">
        <v>1</v>
      </c>
      <c r="N40" s="19"/>
      <c r="O40" s="19"/>
      <c r="P40" s="19"/>
      <c r="Q40" s="19"/>
      <c r="R40" s="19"/>
      <c r="S40" s="19"/>
      <c r="T40" s="31"/>
      <c r="U40" s="19"/>
      <c r="V40" s="19"/>
      <c r="W40" s="19"/>
      <c r="X40" s="19"/>
      <c r="Y40" s="31">
        <v>1</v>
      </c>
      <c r="Z40" s="19"/>
      <c r="AA40" s="31">
        <v>1</v>
      </c>
      <c r="AB40" s="19"/>
      <c r="AC40" s="19"/>
      <c r="AD40" s="19"/>
      <c r="AE40" s="19"/>
      <c r="AF40" s="31"/>
      <c r="AG40" s="19"/>
      <c r="AH40" s="31"/>
      <c r="AI40" s="35"/>
      <c r="AJ40" s="40">
        <f t="shared" si="0"/>
        <v>3</v>
      </c>
      <c r="AK40" s="40">
        <f>AJ40+setembro!AK40</f>
        <v>7</v>
      </c>
    </row>
    <row r="41" spans="1:37" ht="15.95" customHeight="1">
      <c r="A41" s="10" t="s">
        <v>253</v>
      </c>
      <c r="B41" s="10" t="s">
        <v>254</v>
      </c>
      <c r="C41" s="11" t="s">
        <v>255</v>
      </c>
      <c r="D41" s="31">
        <v>1</v>
      </c>
      <c r="E41" s="19"/>
      <c r="F41" s="31">
        <v>1</v>
      </c>
      <c r="G41" s="19"/>
      <c r="H41" s="19"/>
      <c r="I41" s="19"/>
      <c r="J41" s="19"/>
      <c r="K41" s="31">
        <v>1</v>
      </c>
      <c r="L41" s="19"/>
      <c r="M41" s="31">
        <v>1</v>
      </c>
      <c r="N41" s="19"/>
      <c r="O41" s="19"/>
      <c r="P41" s="19"/>
      <c r="Q41" s="19"/>
      <c r="R41" s="19"/>
      <c r="S41" s="19"/>
      <c r="T41" s="31"/>
      <c r="U41" s="19"/>
      <c r="V41" s="19"/>
      <c r="W41" s="19"/>
      <c r="X41" s="19"/>
      <c r="Y41" s="31">
        <v>1</v>
      </c>
      <c r="Z41" s="19"/>
      <c r="AA41" s="31">
        <v>1</v>
      </c>
      <c r="AB41" s="19"/>
      <c r="AC41" s="19"/>
      <c r="AD41" s="19"/>
      <c r="AE41" s="19"/>
      <c r="AF41" s="31"/>
      <c r="AG41" s="19"/>
      <c r="AH41" s="31">
        <v>1</v>
      </c>
      <c r="AI41" s="35"/>
      <c r="AJ41" s="40">
        <f t="shared" si="0"/>
        <v>1</v>
      </c>
      <c r="AK41" s="40">
        <f>AJ41+setembro!AK41</f>
        <v>7</v>
      </c>
    </row>
    <row r="42" spans="1:37" ht="15.95" customHeight="1">
      <c r="A42" s="10" t="s">
        <v>256</v>
      </c>
      <c r="B42" s="10" t="s">
        <v>257</v>
      </c>
      <c r="C42" s="11" t="s">
        <v>258</v>
      </c>
      <c r="D42" s="31">
        <v>1</v>
      </c>
      <c r="E42" s="19"/>
      <c r="F42" s="31">
        <v>1</v>
      </c>
      <c r="G42" s="19"/>
      <c r="H42" s="19"/>
      <c r="I42" s="19"/>
      <c r="J42" s="19"/>
      <c r="K42" s="31">
        <v>1</v>
      </c>
      <c r="L42" s="19"/>
      <c r="M42" s="31">
        <v>1</v>
      </c>
      <c r="N42" s="19"/>
      <c r="O42" s="19"/>
      <c r="P42" s="19"/>
      <c r="Q42" s="19"/>
      <c r="R42" s="19"/>
      <c r="S42" s="19"/>
      <c r="T42" s="31"/>
      <c r="U42" s="19"/>
      <c r="V42" s="19"/>
      <c r="W42" s="19"/>
      <c r="X42" s="19"/>
      <c r="Y42" s="31">
        <v>1</v>
      </c>
      <c r="Z42" s="19"/>
      <c r="AA42" s="31">
        <v>1</v>
      </c>
      <c r="AB42" s="19"/>
      <c r="AC42" s="19"/>
      <c r="AD42" s="19"/>
      <c r="AE42" s="19"/>
      <c r="AF42" s="31"/>
      <c r="AG42" s="19"/>
      <c r="AH42" s="31"/>
      <c r="AI42" s="35"/>
      <c r="AJ42" s="40">
        <f t="shared" si="0"/>
        <v>2</v>
      </c>
      <c r="AK42" s="40">
        <f>AJ42+setembro!AK42</f>
        <v>4</v>
      </c>
    </row>
    <row r="43" spans="1:37" ht="15.95" customHeight="1">
      <c r="A43" s="10" t="s">
        <v>259</v>
      </c>
      <c r="B43" s="10" t="s">
        <v>260</v>
      </c>
      <c r="C43" s="11" t="s">
        <v>261</v>
      </c>
      <c r="D43" s="31">
        <v>1</v>
      </c>
      <c r="E43" s="19"/>
      <c r="F43" s="31">
        <v>1</v>
      </c>
      <c r="G43" s="19"/>
      <c r="H43" s="19"/>
      <c r="I43" s="19"/>
      <c r="J43" s="19"/>
      <c r="K43" s="31">
        <v>1</v>
      </c>
      <c r="L43" s="19"/>
      <c r="M43" s="31">
        <v>1</v>
      </c>
      <c r="N43" s="19"/>
      <c r="O43" s="19"/>
      <c r="P43" s="19"/>
      <c r="Q43" s="19"/>
      <c r="R43" s="19"/>
      <c r="S43" s="19"/>
      <c r="T43" s="31"/>
      <c r="U43" s="19"/>
      <c r="V43" s="19"/>
      <c r="W43" s="19"/>
      <c r="X43" s="19"/>
      <c r="Y43" s="31">
        <v>1</v>
      </c>
      <c r="Z43" s="19"/>
      <c r="AA43" s="31">
        <v>1</v>
      </c>
      <c r="AB43" s="19"/>
      <c r="AC43" s="19"/>
      <c r="AD43" s="19"/>
      <c r="AE43" s="19"/>
      <c r="AF43" s="31">
        <v>1</v>
      </c>
      <c r="AG43" s="19"/>
      <c r="AH43" s="31"/>
      <c r="AI43" s="35">
        <v>1.5</v>
      </c>
      <c r="AJ43" s="40">
        <f t="shared" si="0"/>
        <v>1</v>
      </c>
      <c r="AK43" s="40">
        <f>AJ43+setembro!AK43</f>
        <v>3</v>
      </c>
    </row>
    <row r="44" spans="1:37" ht="15.95" customHeight="1">
      <c r="A44" s="10" t="s">
        <v>262</v>
      </c>
      <c r="B44" s="10" t="s">
        <v>263</v>
      </c>
      <c r="C44" s="11" t="s">
        <v>264</v>
      </c>
      <c r="D44" s="31">
        <v>1</v>
      </c>
      <c r="E44" s="19"/>
      <c r="F44" s="31">
        <v>1</v>
      </c>
      <c r="G44" s="19"/>
      <c r="H44" s="19"/>
      <c r="I44" s="19"/>
      <c r="J44" s="19"/>
      <c r="K44" s="31">
        <v>1</v>
      </c>
      <c r="L44" s="19"/>
      <c r="M44" s="31">
        <v>1</v>
      </c>
      <c r="N44" s="19"/>
      <c r="O44" s="19"/>
      <c r="P44" s="19"/>
      <c r="Q44" s="19"/>
      <c r="R44" s="19"/>
      <c r="S44" s="19"/>
      <c r="T44" s="31"/>
      <c r="U44" s="19"/>
      <c r="V44" s="19"/>
      <c r="W44" s="19"/>
      <c r="X44" s="19"/>
      <c r="Y44" s="31">
        <v>1</v>
      </c>
      <c r="Z44" s="19"/>
      <c r="AA44" s="31">
        <v>1</v>
      </c>
      <c r="AB44" s="19"/>
      <c r="AC44" s="19"/>
      <c r="AD44" s="19"/>
      <c r="AE44" s="19"/>
      <c r="AF44" s="31">
        <v>1</v>
      </c>
      <c r="AG44" s="19"/>
      <c r="AH44" s="31"/>
      <c r="AI44" s="35">
        <v>5.0999999999999996</v>
      </c>
      <c r="AJ44" s="40">
        <f t="shared" si="0"/>
        <v>1</v>
      </c>
      <c r="AK44" s="40">
        <f>AJ44+setembro!AK44</f>
        <v>1</v>
      </c>
    </row>
    <row r="45" spans="1:37" ht="15.95" customHeight="1">
      <c r="A45" s="10" t="s">
        <v>265</v>
      </c>
      <c r="B45" s="10" t="s">
        <v>266</v>
      </c>
      <c r="C45" s="11" t="s">
        <v>267</v>
      </c>
      <c r="D45" s="31"/>
      <c r="E45" s="19"/>
      <c r="F45" s="31"/>
      <c r="G45" s="19"/>
      <c r="H45" s="19"/>
      <c r="I45" s="19"/>
      <c r="J45" s="19"/>
      <c r="K45" s="31"/>
      <c r="L45" s="19"/>
      <c r="M45" s="31"/>
      <c r="N45" s="19"/>
      <c r="O45" s="19"/>
      <c r="P45" s="19"/>
      <c r="Q45" s="19"/>
      <c r="R45" s="19"/>
      <c r="S45" s="19"/>
      <c r="T45" s="31"/>
      <c r="U45" s="19"/>
      <c r="V45" s="19"/>
      <c r="W45" s="19"/>
      <c r="X45" s="19"/>
      <c r="Y45" s="31"/>
      <c r="Z45" s="19"/>
      <c r="AA45" s="31"/>
      <c r="AB45" s="19"/>
      <c r="AC45" s="19"/>
      <c r="AD45" s="19"/>
      <c r="AE45" s="19"/>
      <c r="AF45" s="31"/>
      <c r="AG45" s="19"/>
      <c r="AH45" s="31"/>
      <c r="AI45" s="39"/>
      <c r="AJ45" s="40">
        <f t="shared" si="0"/>
        <v>8</v>
      </c>
      <c r="AK45" s="40">
        <f>AJ45+setembro!AK45</f>
        <v>13</v>
      </c>
    </row>
    <row r="46" spans="1:37" ht="15.95" customHeight="1">
      <c r="A46" s="10" t="s">
        <v>268</v>
      </c>
      <c r="B46" s="10" t="s">
        <v>269</v>
      </c>
      <c r="C46" s="11" t="s">
        <v>270</v>
      </c>
      <c r="D46" s="31"/>
      <c r="E46" s="19"/>
      <c r="F46" s="31"/>
      <c r="G46" s="19"/>
      <c r="H46" s="19"/>
      <c r="I46" s="19"/>
      <c r="J46" s="19"/>
      <c r="K46" s="31"/>
      <c r="L46" s="19"/>
      <c r="M46" s="31"/>
      <c r="N46" s="19"/>
      <c r="O46" s="19"/>
      <c r="P46" s="19"/>
      <c r="Q46" s="19"/>
      <c r="R46" s="19"/>
      <c r="S46" s="19"/>
      <c r="T46" s="31"/>
      <c r="U46" s="19"/>
      <c r="V46" s="19"/>
      <c r="W46" s="19"/>
      <c r="X46" s="19"/>
      <c r="Y46" s="31"/>
      <c r="Z46" s="19"/>
      <c r="AA46" s="31"/>
      <c r="AB46" s="19"/>
      <c r="AC46" s="19"/>
      <c r="AD46" s="19"/>
      <c r="AE46" s="19"/>
      <c r="AF46" s="31"/>
      <c r="AG46" s="19"/>
      <c r="AH46" s="31"/>
      <c r="AI46" s="39"/>
      <c r="AJ46" s="40">
        <f t="shared" si="0"/>
        <v>8</v>
      </c>
      <c r="AK46" s="40">
        <f>AJ46+setembro!AK46</f>
        <v>13</v>
      </c>
    </row>
    <row r="49" spans="2:3">
      <c r="B49" s="33">
        <v>43374</v>
      </c>
      <c r="C49" s="49" t="s">
        <v>338</v>
      </c>
    </row>
    <row r="50" spans="2:3">
      <c r="B50" s="33">
        <v>43376</v>
      </c>
      <c r="C50" s="49" t="s">
        <v>339</v>
      </c>
    </row>
    <row r="51" spans="2:3">
      <c r="B51" s="33">
        <v>43381</v>
      </c>
      <c r="C51" s="49" t="s">
        <v>340</v>
      </c>
    </row>
    <row r="52" spans="2:3">
      <c r="B52" s="33">
        <v>43383</v>
      </c>
      <c r="C52" s="49" t="s">
        <v>340</v>
      </c>
    </row>
    <row r="53" spans="2:3">
      <c r="B53" s="33">
        <v>43390</v>
      </c>
      <c r="C53" t="s">
        <v>341</v>
      </c>
    </row>
    <row r="54" spans="2:3">
      <c r="B54" s="33">
        <v>43392</v>
      </c>
      <c r="C54" t="s">
        <v>316</v>
      </c>
    </row>
    <row r="55" spans="2:3">
      <c r="B55" s="33">
        <v>43395</v>
      </c>
      <c r="C55" t="s">
        <v>342</v>
      </c>
    </row>
    <row r="56" spans="2:3">
      <c r="B56" s="33">
        <v>43397</v>
      </c>
      <c r="C56" t="s">
        <v>342</v>
      </c>
    </row>
    <row r="57" spans="2:3">
      <c r="B57" s="33">
        <v>43402</v>
      </c>
      <c r="C57" t="s">
        <v>321</v>
      </c>
    </row>
    <row r="58" spans="2:3">
      <c r="B58" s="33">
        <v>43404</v>
      </c>
      <c r="C58" t="s">
        <v>343</v>
      </c>
    </row>
  </sheetData>
  <mergeCells count="17">
    <mergeCell ref="D1:AH1"/>
    <mergeCell ref="A2:B2"/>
    <mergeCell ref="D2:G2"/>
    <mergeCell ref="K2:AH2"/>
    <mergeCell ref="A3:B3"/>
    <mergeCell ref="D3:G3"/>
    <mergeCell ref="K3:R3"/>
    <mergeCell ref="T3:V3"/>
    <mergeCell ref="W3:Y3"/>
    <mergeCell ref="T5:V5"/>
    <mergeCell ref="W5:Y5"/>
    <mergeCell ref="A4:B4"/>
    <mergeCell ref="D4:G4"/>
    <mergeCell ref="K4:R4"/>
    <mergeCell ref="A5:B5"/>
    <mergeCell ref="D5:G5"/>
    <mergeCell ref="K5:R5"/>
  </mergeCells>
  <pageMargins left="0.78740157499999996" right="0.78740157499999996" top="0.984251969" bottom="0.984251969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31B1-25B0-4497-973E-C9C7BF546931}">
  <dimension ref="A1:AK55"/>
  <sheetViews>
    <sheetView workbookViewId="0">
      <selection activeCell="H30" sqref="H30"/>
    </sheetView>
  </sheetViews>
  <sheetFormatPr defaultRowHeight="12.75"/>
  <cols>
    <col min="1" max="1" width="5.5703125" customWidth="1"/>
    <col min="2" max="2" width="11.28515625" customWidth="1"/>
    <col min="3" max="3" width="44.5703125" customWidth="1"/>
    <col min="4" max="25" width="2.7109375" customWidth="1"/>
    <col min="26" max="26" width="3.140625" customWidth="1"/>
    <col min="27" max="34" width="2.7109375" customWidth="1"/>
    <col min="35" max="35" width="11.85546875" customWidth="1"/>
    <col min="36" max="36" width="6.5703125" customWidth="1"/>
    <col min="37" max="37" width="10.28515625" customWidth="1"/>
    <col min="38" max="38" width="3.140625" customWidth="1"/>
    <col min="257" max="257" width="5.5703125" customWidth="1"/>
    <col min="258" max="258" width="8.42578125" customWidth="1"/>
    <col min="259" max="259" width="44.5703125" customWidth="1"/>
    <col min="260" max="281" width="2.7109375" customWidth="1"/>
    <col min="282" max="282" width="2.28515625" customWidth="1"/>
    <col min="283" max="290" width="2.7109375" customWidth="1"/>
    <col min="291" max="291" width="9.28515625" customWidth="1"/>
    <col min="292" max="292" width="4" customWidth="1"/>
    <col min="293" max="294" width="0" hidden="1" customWidth="1"/>
    <col min="513" max="513" width="5.5703125" customWidth="1"/>
    <col min="514" max="514" width="8.42578125" customWidth="1"/>
    <col min="515" max="515" width="44.5703125" customWidth="1"/>
    <col min="516" max="537" width="2.7109375" customWidth="1"/>
    <col min="538" max="538" width="2.28515625" customWidth="1"/>
    <col min="539" max="546" width="2.7109375" customWidth="1"/>
    <col min="547" max="547" width="9.28515625" customWidth="1"/>
    <col min="548" max="548" width="4" customWidth="1"/>
    <col min="549" max="550" width="0" hidden="1" customWidth="1"/>
    <col min="769" max="769" width="5.5703125" customWidth="1"/>
    <col min="770" max="770" width="8.42578125" customWidth="1"/>
    <col min="771" max="771" width="44.5703125" customWidth="1"/>
    <col min="772" max="793" width="2.7109375" customWidth="1"/>
    <col min="794" max="794" width="2.28515625" customWidth="1"/>
    <col min="795" max="802" width="2.7109375" customWidth="1"/>
    <col min="803" max="803" width="9.28515625" customWidth="1"/>
    <col min="804" max="804" width="4" customWidth="1"/>
    <col min="805" max="806" width="0" hidden="1" customWidth="1"/>
    <col min="1025" max="1025" width="5.5703125" customWidth="1"/>
    <col min="1026" max="1026" width="8.42578125" customWidth="1"/>
    <col min="1027" max="1027" width="44.5703125" customWidth="1"/>
    <col min="1028" max="1049" width="2.7109375" customWidth="1"/>
    <col min="1050" max="1050" width="2.28515625" customWidth="1"/>
    <col min="1051" max="1058" width="2.7109375" customWidth="1"/>
    <col min="1059" max="1059" width="9.28515625" customWidth="1"/>
    <col min="1060" max="1060" width="4" customWidth="1"/>
    <col min="1061" max="1062" width="0" hidden="1" customWidth="1"/>
    <col min="1281" max="1281" width="5.5703125" customWidth="1"/>
    <col min="1282" max="1282" width="8.42578125" customWidth="1"/>
    <col min="1283" max="1283" width="44.5703125" customWidth="1"/>
    <col min="1284" max="1305" width="2.7109375" customWidth="1"/>
    <col min="1306" max="1306" width="2.28515625" customWidth="1"/>
    <col min="1307" max="1314" width="2.7109375" customWidth="1"/>
    <col min="1315" max="1315" width="9.28515625" customWidth="1"/>
    <col min="1316" max="1316" width="4" customWidth="1"/>
    <col min="1317" max="1318" width="0" hidden="1" customWidth="1"/>
    <col min="1537" max="1537" width="5.5703125" customWidth="1"/>
    <col min="1538" max="1538" width="8.42578125" customWidth="1"/>
    <col min="1539" max="1539" width="44.5703125" customWidth="1"/>
    <col min="1540" max="1561" width="2.7109375" customWidth="1"/>
    <col min="1562" max="1562" width="2.28515625" customWidth="1"/>
    <col min="1563" max="1570" width="2.7109375" customWidth="1"/>
    <col min="1571" max="1571" width="9.28515625" customWidth="1"/>
    <col min="1572" max="1572" width="4" customWidth="1"/>
    <col min="1573" max="1574" width="0" hidden="1" customWidth="1"/>
    <col min="1793" max="1793" width="5.5703125" customWidth="1"/>
    <col min="1794" max="1794" width="8.42578125" customWidth="1"/>
    <col min="1795" max="1795" width="44.5703125" customWidth="1"/>
    <col min="1796" max="1817" width="2.7109375" customWidth="1"/>
    <col min="1818" max="1818" width="2.28515625" customWidth="1"/>
    <col min="1819" max="1826" width="2.7109375" customWidth="1"/>
    <col min="1827" max="1827" width="9.28515625" customWidth="1"/>
    <col min="1828" max="1828" width="4" customWidth="1"/>
    <col min="1829" max="1830" width="0" hidden="1" customWidth="1"/>
    <col min="2049" max="2049" width="5.5703125" customWidth="1"/>
    <col min="2050" max="2050" width="8.42578125" customWidth="1"/>
    <col min="2051" max="2051" width="44.5703125" customWidth="1"/>
    <col min="2052" max="2073" width="2.7109375" customWidth="1"/>
    <col min="2074" max="2074" width="2.28515625" customWidth="1"/>
    <col min="2075" max="2082" width="2.7109375" customWidth="1"/>
    <col min="2083" max="2083" width="9.28515625" customWidth="1"/>
    <col min="2084" max="2084" width="4" customWidth="1"/>
    <col min="2085" max="2086" width="0" hidden="1" customWidth="1"/>
    <col min="2305" max="2305" width="5.5703125" customWidth="1"/>
    <col min="2306" max="2306" width="8.42578125" customWidth="1"/>
    <col min="2307" max="2307" width="44.5703125" customWidth="1"/>
    <col min="2308" max="2329" width="2.7109375" customWidth="1"/>
    <col min="2330" max="2330" width="2.28515625" customWidth="1"/>
    <col min="2331" max="2338" width="2.7109375" customWidth="1"/>
    <col min="2339" max="2339" width="9.28515625" customWidth="1"/>
    <col min="2340" max="2340" width="4" customWidth="1"/>
    <col min="2341" max="2342" width="0" hidden="1" customWidth="1"/>
    <col min="2561" max="2561" width="5.5703125" customWidth="1"/>
    <col min="2562" max="2562" width="8.42578125" customWidth="1"/>
    <col min="2563" max="2563" width="44.5703125" customWidth="1"/>
    <col min="2564" max="2585" width="2.7109375" customWidth="1"/>
    <col min="2586" max="2586" width="2.28515625" customWidth="1"/>
    <col min="2587" max="2594" width="2.7109375" customWidth="1"/>
    <col min="2595" max="2595" width="9.28515625" customWidth="1"/>
    <col min="2596" max="2596" width="4" customWidth="1"/>
    <col min="2597" max="2598" width="0" hidden="1" customWidth="1"/>
    <col min="2817" max="2817" width="5.5703125" customWidth="1"/>
    <col min="2818" max="2818" width="8.42578125" customWidth="1"/>
    <col min="2819" max="2819" width="44.5703125" customWidth="1"/>
    <col min="2820" max="2841" width="2.7109375" customWidth="1"/>
    <col min="2842" max="2842" width="2.28515625" customWidth="1"/>
    <col min="2843" max="2850" width="2.7109375" customWidth="1"/>
    <col min="2851" max="2851" width="9.28515625" customWidth="1"/>
    <col min="2852" max="2852" width="4" customWidth="1"/>
    <col min="2853" max="2854" width="0" hidden="1" customWidth="1"/>
    <col min="3073" max="3073" width="5.5703125" customWidth="1"/>
    <col min="3074" max="3074" width="8.42578125" customWidth="1"/>
    <col min="3075" max="3075" width="44.5703125" customWidth="1"/>
    <col min="3076" max="3097" width="2.7109375" customWidth="1"/>
    <col min="3098" max="3098" width="2.28515625" customWidth="1"/>
    <col min="3099" max="3106" width="2.7109375" customWidth="1"/>
    <col min="3107" max="3107" width="9.28515625" customWidth="1"/>
    <col min="3108" max="3108" width="4" customWidth="1"/>
    <col min="3109" max="3110" width="0" hidden="1" customWidth="1"/>
    <col min="3329" max="3329" width="5.5703125" customWidth="1"/>
    <col min="3330" max="3330" width="8.42578125" customWidth="1"/>
    <col min="3331" max="3331" width="44.5703125" customWidth="1"/>
    <col min="3332" max="3353" width="2.7109375" customWidth="1"/>
    <col min="3354" max="3354" width="2.28515625" customWidth="1"/>
    <col min="3355" max="3362" width="2.7109375" customWidth="1"/>
    <col min="3363" max="3363" width="9.28515625" customWidth="1"/>
    <col min="3364" max="3364" width="4" customWidth="1"/>
    <col min="3365" max="3366" width="0" hidden="1" customWidth="1"/>
    <col min="3585" max="3585" width="5.5703125" customWidth="1"/>
    <col min="3586" max="3586" width="8.42578125" customWidth="1"/>
    <col min="3587" max="3587" width="44.5703125" customWidth="1"/>
    <col min="3588" max="3609" width="2.7109375" customWidth="1"/>
    <col min="3610" max="3610" width="2.28515625" customWidth="1"/>
    <col min="3611" max="3618" width="2.7109375" customWidth="1"/>
    <col min="3619" max="3619" width="9.28515625" customWidth="1"/>
    <col min="3620" max="3620" width="4" customWidth="1"/>
    <col min="3621" max="3622" width="0" hidden="1" customWidth="1"/>
    <col min="3841" max="3841" width="5.5703125" customWidth="1"/>
    <col min="3842" max="3842" width="8.42578125" customWidth="1"/>
    <col min="3843" max="3843" width="44.5703125" customWidth="1"/>
    <col min="3844" max="3865" width="2.7109375" customWidth="1"/>
    <col min="3866" max="3866" width="2.28515625" customWidth="1"/>
    <col min="3867" max="3874" width="2.7109375" customWidth="1"/>
    <col min="3875" max="3875" width="9.28515625" customWidth="1"/>
    <col min="3876" max="3876" width="4" customWidth="1"/>
    <col min="3877" max="3878" width="0" hidden="1" customWidth="1"/>
    <col min="4097" max="4097" width="5.5703125" customWidth="1"/>
    <col min="4098" max="4098" width="8.42578125" customWidth="1"/>
    <col min="4099" max="4099" width="44.5703125" customWidth="1"/>
    <col min="4100" max="4121" width="2.7109375" customWidth="1"/>
    <col min="4122" max="4122" width="2.28515625" customWidth="1"/>
    <col min="4123" max="4130" width="2.7109375" customWidth="1"/>
    <col min="4131" max="4131" width="9.28515625" customWidth="1"/>
    <col min="4132" max="4132" width="4" customWidth="1"/>
    <col min="4133" max="4134" width="0" hidden="1" customWidth="1"/>
    <col min="4353" max="4353" width="5.5703125" customWidth="1"/>
    <col min="4354" max="4354" width="8.42578125" customWidth="1"/>
    <col min="4355" max="4355" width="44.5703125" customWidth="1"/>
    <col min="4356" max="4377" width="2.7109375" customWidth="1"/>
    <col min="4378" max="4378" width="2.28515625" customWidth="1"/>
    <col min="4379" max="4386" width="2.7109375" customWidth="1"/>
    <col min="4387" max="4387" width="9.28515625" customWidth="1"/>
    <col min="4388" max="4388" width="4" customWidth="1"/>
    <col min="4389" max="4390" width="0" hidden="1" customWidth="1"/>
    <col min="4609" max="4609" width="5.5703125" customWidth="1"/>
    <col min="4610" max="4610" width="8.42578125" customWidth="1"/>
    <col min="4611" max="4611" width="44.5703125" customWidth="1"/>
    <col min="4612" max="4633" width="2.7109375" customWidth="1"/>
    <col min="4634" max="4634" width="2.28515625" customWidth="1"/>
    <col min="4635" max="4642" width="2.7109375" customWidth="1"/>
    <col min="4643" max="4643" width="9.28515625" customWidth="1"/>
    <col min="4644" max="4644" width="4" customWidth="1"/>
    <col min="4645" max="4646" width="0" hidden="1" customWidth="1"/>
    <col min="4865" max="4865" width="5.5703125" customWidth="1"/>
    <col min="4866" max="4866" width="8.42578125" customWidth="1"/>
    <col min="4867" max="4867" width="44.5703125" customWidth="1"/>
    <col min="4868" max="4889" width="2.7109375" customWidth="1"/>
    <col min="4890" max="4890" width="2.28515625" customWidth="1"/>
    <col min="4891" max="4898" width="2.7109375" customWidth="1"/>
    <col min="4899" max="4899" width="9.28515625" customWidth="1"/>
    <col min="4900" max="4900" width="4" customWidth="1"/>
    <col min="4901" max="4902" width="0" hidden="1" customWidth="1"/>
    <col min="5121" max="5121" width="5.5703125" customWidth="1"/>
    <col min="5122" max="5122" width="8.42578125" customWidth="1"/>
    <col min="5123" max="5123" width="44.5703125" customWidth="1"/>
    <col min="5124" max="5145" width="2.7109375" customWidth="1"/>
    <col min="5146" max="5146" width="2.28515625" customWidth="1"/>
    <col min="5147" max="5154" width="2.7109375" customWidth="1"/>
    <col min="5155" max="5155" width="9.28515625" customWidth="1"/>
    <col min="5156" max="5156" width="4" customWidth="1"/>
    <col min="5157" max="5158" width="0" hidden="1" customWidth="1"/>
    <col min="5377" max="5377" width="5.5703125" customWidth="1"/>
    <col min="5378" max="5378" width="8.42578125" customWidth="1"/>
    <col min="5379" max="5379" width="44.5703125" customWidth="1"/>
    <col min="5380" max="5401" width="2.7109375" customWidth="1"/>
    <col min="5402" max="5402" width="2.28515625" customWidth="1"/>
    <col min="5403" max="5410" width="2.7109375" customWidth="1"/>
    <col min="5411" max="5411" width="9.28515625" customWidth="1"/>
    <col min="5412" max="5412" width="4" customWidth="1"/>
    <col min="5413" max="5414" width="0" hidden="1" customWidth="1"/>
    <col min="5633" max="5633" width="5.5703125" customWidth="1"/>
    <col min="5634" max="5634" width="8.42578125" customWidth="1"/>
    <col min="5635" max="5635" width="44.5703125" customWidth="1"/>
    <col min="5636" max="5657" width="2.7109375" customWidth="1"/>
    <col min="5658" max="5658" width="2.28515625" customWidth="1"/>
    <col min="5659" max="5666" width="2.7109375" customWidth="1"/>
    <col min="5667" max="5667" width="9.28515625" customWidth="1"/>
    <col min="5668" max="5668" width="4" customWidth="1"/>
    <col min="5669" max="5670" width="0" hidden="1" customWidth="1"/>
    <col min="5889" max="5889" width="5.5703125" customWidth="1"/>
    <col min="5890" max="5890" width="8.42578125" customWidth="1"/>
    <col min="5891" max="5891" width="44.5703125" customWidth="1"/>
    <col min="5892" max="5913" width="2.7109375" customWidth="1"/>
    <col min="5914" max="5914" width="2.28515625" customWidth="1"/>
    <col min="5915" max="5922" width="2.7109375" customWidth="1"/>
    <col min="5923" max="5923" width="9.28515625" customWidth="1"/>
    <col min="5924" max="5924" width="4" customWidth="1"/>
    <col min="5925" max="5926" width="0" hidden="1" customWidth="1"/>
    <col min="6145" max="6145" width="5.5703125" customWidth="1"/>
    <col min="6146" max="6146" width="8.42578125" customWidth="1"/>
    <col min="6147" max="6147" width="44.5703125" customWidth="1"/>
    <col min="6148" max="6169" width="2.7109375" customWidth="1"/>
    <col min="6170" max="6170" width="2.28515625" customWidth="1"/>
    <col min="6171" max="6178" width="2.7109375" customWidth="1"/>
    <col min="6179" max="6179" width="9.28515625" customWidth="1"/>
    <col min="6180" max="6180" width="4" customWidth="1"/>
    <col min="6181" max="6182" width="0" hidden="1" customWidth="1"/>
    <col min="6401" max="6401" width="5.5703125" customWidth="1"/>
    <col min="6402" max="6402" width="8.42578125" customWidth="1"/>
    <col min="6403" max="6403" width="44.5703125" customWidth="1"/>
    <col min="6404" max="6425" width="2.7109375" customWidth="1"/>
    <col min="6426" max="6426" width="2.28515625" customWidth="1"/>
    <col min="6427" max="6434" width="2.7109375" customWidth="1"/>
    <col min="6435" max="6435" width="9.28515625" customWidth="1"/>
    <col min="6436" max="6436" width="4" customWidth="1"/>
    <col min="6437" max="6438" width="0" hidden="1" customWidth="1"/>
    <col min="6657" max="6657" width="5.5703125" customWidth="1"/>
    <col min="6658" max="6658" width="8.42578125" customWidth="1"/>
    <col min="6659" max="6659" width="44.5703125" customWidth="1"/>
    <col min="6660" max="6681" width="2.7109375" customWidth="1"/>
    <col min="6682" max="6682" width="2.28515625" customWidth="1"/>
    <col min="6683" max="6690" width="2.7109375" customWidth="1"/>
    <col min="6691" max="6691" width="9.28515625" customWidth="1"/>
    <col min="6692" max="6692" width="4" customWidth="1"/>
    <col min="6693" max="6694" width="0" hidden="1" customWidth="1"/>
    <col min="6913" max="6913" width="5.5703125" customWidth="1"/>
    <col min="6914" max="6914" width="8.42578125" customWidth="1"/>
    <col min="6915" max="6915" width="44.5703125" customWidth="1"/>
    <col min="6916" max="6937" width="2.7109375" customWidth="1"/>
    <col min="6938" max="6938" width="2.28515625" customWidth="1"/>
    <col min="6939" max="6946" width="2.7109375" customWidth="1"/>
    <col min="6947" max="6947" width="9.28515625" customWidth="1"/>
    <col min="6948" max="6948" width="4" customWidth="1"/>
    <col min="6949" max="6950" width="0" hidden="1" customWidth="1"/>
    <col min="7169" max="7169" width="5.5703125" customWidth="1"/>
    <col min="7170" max="7170" width="8.42578125" customWidth="1"/>
    <col min="7171" max="7171" width="44.5703125" customWidth="1"/>
    <col min="7172" max="7193" width="2.7109375" customWidth="1"/>
    <col min="7194" max="7194" width="2.28515625" customWidth="1"/>
    <col min="7195" max="7202" width="2.7109375" customWidth="1"/>
    <col min="7203" max="7203" width="9.28515625" customWidth="1"/>
    <col min="7204" max="7204" width="4" customWidth="1"/>
    <col min="7205" max="7206" width="0" hidden="1" customWidth="1"/>
    <col min="7425" max="7425" width="5.5703125" customWidth="1"/>
    <col min="7426" max="7426" width="8.42578125" customWidth="1"/>
    <col min="7427" max="7427" width="44.5703125" customWidth="1"/>
    <col min="7428" max="7449" width="2.7109375" customWidth="1"/>
    <col min="7450" max="7450" width="2.28515625" customWidth="1"/>
    <col min="7451" max="7458" width="2.7109375" customWidth="1"/>
    <col min="7459" max="7459" width="9.28515625" customWidth="1"/>
    <col min="7460" max="7460" width="4" customWidth="1"/>
    <col min="7461" max="7462" width="0" hidden="1" customWidth="1"/>
    <col min="7681" max="7681" width="5.5703125" customWidth="1"/>
    <col min="7682" max="7682" width="8.42578125" customWidth="1"/>
    <col min="7683" max="7683" width="44.5703125" customWidth="1"/>
    <col min="7684" max="7705" width="2.7109375" customWidth="1"/>
    <col min="7706" max="7706" width="2.28515625" customWidth="1"/>
    <col min="7707" max="7714" width="2.7109375" customWidth="1"/>
    <col min="7715" max="7715" width="9.28515625" customWidth="1"/>
    <col min="7716" max="7716" width="4" customWidth="1"/>
    <col min="7717" max="7718" width="0" hidden="1" customWidth="1"/>
    <col min="7937" max="7937" width="5.5703125" customWidth="1"/>
    <col min="7938" max="7938" width="8.42578125" customWidth="1"/>
    <col min="7939" max="7939" width="44.5703125" customWidth="1"/>
    <col min="7940" max="7961" width="2.7109375" customWidth="1"/>
    <col min="7962" max="7962" width="2.28515625" customWidth="1"/>
    <col min="7963" max="7970" width="2.7109375" customWidth="1"/>
    <col min="7971" max="7971" width="9.28515625" customWidth="1"/>
    <col min="7972" max="7972" width="4" customWidth="1"/>
    <col min="7973" max="7974" width="0" hidden="1" customWidth="1"/>
    <col min="8193" max="8193" width="5.5703125" customWidth="1"/>
    <col min="8194" max="8194" width="8.42578125" customWidth="1"/>
    <col min="8195" max="8195" width="44.5703125" customWidth="1"/>
    <col min="8196" max="8217" width="2.7109375" customWidth="1"/>
    <col min="8218" max="8218" width="2.28515625" customWidth="1"/>
    <col min="8219" max="8226" width="2.7109375" customWidth="1"/>
    <col min="8227" max="8227" width="9.28515625" customWidth="1"/>
    <col min="8228" max="8228" width="4" customWidth="1"/>
    <col min="8229" max="8230" width="0" hidden="1" customWidth="1"/>
    <col min="8449" max="8449" width="5.5703125" customWidth="1"/>
    <col min="8450" max="8450" width="8.42578125" customWidth="1"/>
    <col min="8451" max="8451" width="44.5703125" customWidth="1"/>
    <col min="8452" max="8473" width="2.7109375" customWidth="1"/>
    <col min="8474" max="8474" width="2.28515625" customWidth="1"/>
    <col min="8475" max="8482" width="2.7109375" customWidth="1"/>
    <col min="8483" max="8483" width="9.28515625" customWidth="1"/>
    <col min="8484" max="8484" width="4" customWidth="1"/>
    <col min="8485" max="8486" width="0" hidden="1" customWidth="1"/>
    <col min="8705" max="8705" width="5.5703125" customWidth="1"/>
    <col min="8706" max="8706" width="8.42578125" customWidth="1"/>
    <col min="8707" max="8707" width="44.5703125" customWidth="1"/>
    <col min="8708" max="8729" width="2.7109375" customWidth="1"/>
    <col min="8730" max="8730" width="2.28515625" customWidth="1"/>
    <col min="8731" max="8738" width="2.7109375" customWidth="1"/>
    <col min="8739" max="8739" width="9.28515625" customWidth="1"/>
    <col min="8740" max="8740" width="4" customWidth="1"/>
    <col min="8741" max="8742" width="0" hidden="1" customWidth="1"/>
    <col min="8961" max="8961" width="5.5703125" customWidth="1"/>
    <col min="8962" max="8962" width="8.42578125" customWidth="1"/>
    <col min="8963" max="8963" width="44.5703125" customWidth="1"/>
    <col min="8964" max="8985" width="2.7109375" customWidth="1"/>
    <col min="8986" max="8986" width="2.28515625" customWidth="1"/>
    <col min="8987" max="8994" width="2.7109375" customWidth="1"/>
    <col min="8995" max="8995" width="9.28515625" customWidth="1"/>
    <col min="8996" max="8996" width="4" customWidth="1"/>
    <col min="8997" max="8998" width="0" hidden="1" customWidth="1"/>
    <col min="9217" max="9217" width="5.5703125" customWidth="1"/>
    <col min="9218" max="9218" width="8.42578125" customWidth="1"/>
    <col min="9219" max="9219" width="44.5703125" customWidth="1"/>
    <col min="9220" max="9241" width="2.7109375" customWidth="1"/>
    <col min="9242" max="9242" width="2.28515625" customWidth="1"/>
    <col min="9243" max="9250" width="2.7109375" customWidth="1"/>
    <col min="9251" max="9251" width="9.28515625" customWidth="1"/>
    <col min="9252" max="9252" width="4" customWidth="1"/>
    <col min="9253" max="9254" width="0" hidden="1" customWidth="1"/>
    <col min="9473" max="9473" width="5.5703125" customWidth="1"/>
    <col min="9474" max="9474" width="8.42578125" customWidth="1"/>
    <col min="9475" max="9475" width="44.5703125" customWidth="1"/>
    <col min="9476" max="9497" width="2.7109375" customWidth="1"/>
    <col min="9498" max="9498" width="2.28515625" customWidth="1"/>
    <col min="9499" max="9506" width="2.7109375" customWidth="1"/>
    <col min="9507" max="9507" width="9.28515625" customWidth="1"/>
    <col min="9508" max="9508" width="4" customWidth="1"/>
    <col min="9509" max="9510" width="0" hidden="1" customWidth="1"/>
    <col min="9729" max="9729" width="5.5703125" customWidth="1"/>
    <col min="9730" max="9730" width="8.42578125" customWidth="1"/>
    <col min="9731" max="9731" width="44.5703125" customWidth="1"/>
    <col min="9732" max="9753" width="2.7109375" customWidth="1"/>
    <col min="9754" max="9754" width="2.28515625" customWidth="1"/>
    <col min="9755" max="9762" width="2.7109375" customWidth="1"/>
    <col min="9763" max="9763" width="9.28515625" customWidth="1"/>
    <col min="9764" max="9764" width="4" customWidth="1"/>
    <col min="9765" max="9766" width="0" hidden="1" customWidth="1"/>
    <col min="9985" max="9985" width="5.5703125" customWidth="1"/>
    <col min="9986" max="9986" width="8.42578125" customWidth="1"/>
    <col min="9987" max="9987" width="44.5703125" customWidth="1"/>
    <col min="9988" max="10009" width="2.7109375" customWidth="1"/>
    <col min="10010" max="10010" width="2.28515625" customWidth="1"/>
    <col min="10011" max="10018" width="2.7109375" customWidth="1"/>
    <col min="10019" max="10019" width="9.28515625" customWidth="1"/>
    <col min="10020" max="10020" width="4" customWidth="1"/>
    <col min="10021" max="10022" width="0" hidden="1" customWidth="1"/>
    <col min="10241" max="10241" width="5.5703125" customWidth="1"/>
    <col min="10242" max="10242" width="8.42578125" customWidth="1"/>
    <col min="10243" max="10243" width="44.5703125" customWidth="1"/>
    <col min="10244" max="10265" width="2.7109375" customWidth="1"/>
    <col min="10266" max="10266" width="2.28515625" customWidth="1"/>
    <col min="10267" max="10274" width="2.7109375" customWidth="1"/>
    <col min="10275" max="10275" width="9.28515625" customWidth="1"/>
    <col min="10276" max="10276" width="4" customWidth="1"/>
    <col min="10277" max="10278" width="0" hidden="1" customWidth="1"/>
    <col min="10497" max="10497" width="5.5703125" customWidth="1"/>
    <col min="10498" max="10498" width="8.42578125" customWidth="1"/>
    <col min="10499" max="10499" width="44.5703125" customWidth="1"/>
    <col min="10500" max="10521" width="2.7109375" customWidth="1"/>
    <col min="10522" max="10522" width="2.28515625" customWidth="1"/>
    <col min="10523" max="10530" width="2.7109375" customWidth="1"/>
    <col min="10531" max="10531" width="9.28515625" customWidth="1"/>
    <col min="10532" max="10532" width="4" customWidth="1"/>
    <col min="10533" max="10534" width="0" hidden="1" customWidth="1"/>
    <col min="10753" max="10753" width="5.5703125" customWidth="1"/>
    <col min="10754" max="10754" width="8.42578125" customWidth="1"/>
    <col min="10755" max="10755" width="44.5703125" customWidth="1"/>
    <col min="10756" max="10777" width="2.7109375" customWidth="1"/>
    <col min="10778" max="10778" width="2.28515625" customWidth="1"/>
    <col min="10779" max="10786" width="2.7109375" customWidth="1"/>
    <col min="10787" max="10787" width="9.28515625" customWidth="1"/>
    <col min="10788" max="10788" width="4" customWidth="1"/>
    <col min="10789" max="10790" width="0" hidden="1" customWidth="1"/>
    <col min="11009" max="11009" width="5.5703125" customWidth="1"/>
    <col min="11010" max="11010" width="8.42578125" customWidth="1"/>
    <col min="11011" max="11011" width="44.5703125" customWidth="1"/>
    <col min="11012" max="11033" width="2.7109375" customWidth="1"/>
    <col min="11034" max="11034" width="2.28515625" customWidth="1"/>
    <col min="11035" max="11042" width="2.7109375" customWidth="1"/>
    <col min="11043" max="11043" width="9.28515625" customWidth="1"/>
    <col min="11044" max="11044" width="4" customWidth="1"/>
    <col min="11045" max="11046" width="0" hidden="1" customWidth="1"/>
    <col min="11265" max="11265" width="5.5703125" customWidth="1"/>
    <col min="11266" max="11266" width="8.42578125" customWidth="1"/>
    <col min="11267" max="11267" width="44.5703125" customWidth="1"/>
    <col min="11268" max="11289" width="2.7109375" customWidth="1"/>
    <col min="11290" max="11290" width="2.28515625" customWidth="1"/>
    <col min="11291" max="11298" width="2.7109375" customWidth="1"/>
    <col min="11299" max="11299" width="9.28515625" customWidth="1"/>
    <col min="11300" max="11300" width="4" customWidth="1"/>
    <col min="11301" max="11302" width="0" hidden="1" customWidth="1"/>
    <col min="11521" max="11521" width="5.5703125" customWidth="1"/>
    <col min="11522" max="11522" width="8.42578125" customWidth="1"/>
    <col min="11523" max="11523" width="44.5703125" customWidth="1"/>
    <col min="11524" max="11545" width="2.7109375" customWidth="1"/>
    <col min="11546" max="11546" width="2.28515625" customWidth="1"/>
    <col min="11547" max="11554" width="2.7109375" customWidth="1"/>
    <col min="11555" max="11555" width="9.28515625" customWidth="1"/>
    <col min="11556" max="11556" width="4" customWidth="1"/>
    <col min="11557" max="11558" width="0" hidden="1" customWidth="1"/>
    <col min="11777" max="11777" width="5.5703125" customWidth="1"/>
    <col min="11778" max="11778" width="8.42578125" customWidth="1"/>
    <col min="11779" max="11779" width="44.5703125" customWidth="1"/>
    <col min="11780" max="11801" width="2.7109375" customWidth="1"/>
    <col min="11802" max="11802" width="2.28515625" customWidth="1"/>
    <col min="11803" max="11810" width="2.7109375" customWidth="1"/>
    <col min="11811" max="11811" width="9.28515625" customWidth="1"/>
    <col min="11812" max="11812" width="4" customWidth="1"/>
    <col min="11813" max="11814" width="0" hidden="1" customWidth="1"/>
    <col min="12033" max="12033" width="5.5703125" customWidth="1"/>
    <col min="12034" max="12034" width="8.42578125" customWidth="1"/>
    <col min="12035" max="12035" width="44.5703125" customWidth="1"/>
    <col min="12036" max="12057" width="2.7109375" customWidth="1"/>
    <col min="12058" max="12058" width="2.28515625" customWidth="1"/>
    <col min="12059" max="12066" width="2.7109375" customWidth="1"/>
    <col min="12067" max="12067" width="9.28515625" customWidth="1"/>
    <col min="12068" max="12068" width="4" customWidth="1"/>
    <col min="12069" max="12070" width="0" hidden="1" customWidth="1"/>
    <col min="12289" max="12289" width="5.5703125" customWidth="1"/>
    <col min="12290" max="12290" width="8.42578125" customWidth="1"/>
    <col min="12291" max="12291" width="44.5703125" customWidth="1"/>
    <col min="12292" max="12313" width="2.7109375" customWidth="1"/>
    <col min="12314" max="12314" width="2.28515625" customWidth="1"/>
    <col min="12315" max="12322" width="2.7109375" customWidth="1"/>
    <col min="12323" max="12323" width="9.28515625" customWidth="1"/>
    <col min="12324" max="12324" width="4" customWidth="1"/>
    <col min="12325" max="12326" width="0" hidden="1" customWidth="1"/>
    <col min="12545" max="12545" width="5.5703125" customWidth="1"/>
    <col min="12546" max="12546" width="8.42578125" customWidth="1"/>
    <col min="12547" max="12547" width="44.5703125" customWidth="1"/>
    <col min="12548" max="12569" width="2.7109375" customWidth="1"/>
    <col min="12570" max="12570" width="2.28515625" customWidth="1"/>
    <col min="12571" max="12578" width="2.7109375" customWidth="1"/>
    <col min="12579" max="12579" width="9.28515625" customWidth="1"/>
    <col min="12580" max="12580" width="4" customWidth="1"/>
    <col min="12581" max="12582" width="0" hidden="1" customWidth="1"/>
    <col min="12801" max="12801" width="5.5703125" customWidth="1"/>
    <col min="12802" max="12802" width="8.42578125" customWidth="1"/>
    <col min="12803" max="12803" width="44.5703125" customWidth="1"/>
    <col min="12804" max="12825" width="2.7109375" customWidth="1"/>
    <col min="12826" max="12826" width="2.28515625" customWidth="1"/>
    <col min="12827" max="12834" width="2.7109375" customWidth="1"/>
    <col min="12835" max="12835" width="9.28515625" customWidth="1"/>
    <col min="12836" max="12836" width="4" customWidth="1"/>
    <col min="12837" max="12838" width="0" hidden="1" customWidth="1"/>
    <col min="13057" max="13057" width="5.5703125" customWidth="1"/>
    <col min="13058" max="13058" width="8.42578125" customWidth="1"/>
    <col min="13059" max="13059" width="44.5703125" customWidth="1"/>
    <col min="13060" max="13081" width="2.7109375" customWidth="1"/>
    <col min="13082" max="13082" width="2.28515625" customWidth="1"/>
    <col min="13083" max="13090" width="2.7109375" customWidth="1"/>
    <col min="13091" max="13091" width="9.28515625" customWidth="1"/>
    <col min="13092" max="13092" width="4" customWidth="1"/>
    <col min="13093" max="13094" width="0" hidden="1" customWidth="1"/>
    <col min="13313" max="13313" width="5.5703125" customWidth="1"/>
    <col min="13314" max="13314" width="8.42578125" customWidth="1"/>
    <col min="13315" max="13315" width="44.5703125" customWidth="1"/>
    <col min="13316" max="13337" width="2.7109375" customWidth="1"/>
    <col min="13338" max="13338" width="2.28515625" customWidth="1"/>
    <col min="13339" max="13346" width="2.7109375" customWidth="1"/>
    <col min="13347" max="13347" width="9.28515625" customWidth="1"/>
    <col min="13348" max="13348" width="4" customWidth="1"/>
    <col min="13349" max="13350" width="0" hidden="1" customWidth="1"/>
    <col min="13569" max="13569" width="5.5703125" customWidth="1"/>
    <col min="13570" max="13570" width="8.42578125" customWidth="1"/>
    <col min="13571" max="13571" width="44.5703125" customWidth="1"/>
    <col min="13572" max="13593" width="2.7109375" customWidth="1"/>
    <col min="13594" max="13594" width="2.28515625" customWidth="1"/>
    <col min="13595" max="13602" width="2.7109375" customWidth="1"/>
    <col min="13603" max="13603" width="9.28515625" customWidth="1"/>
    <col min="13604" max="13604" width="4" customWidth="1"/>
    <col min="13605" max="13606" width="0" hidden="1" customWidth="1"/>
    <col min="13825" max="13825" width="5.5703125" customWidth="1"/>
    <col min="13826" max="13826" width="8.42578125" customWidth="1"/>
    <col min="13827" max="13827" width="44.5703125" customWidth="1"/>
    <col min="13828" max="13849" width="2.7109375" customWidth="1"/>
    <col min="13850" max="13850" width="2.28515625" customWidth="1"/>
    <col min="13851" max="13858" width="2.7109375" customWidth="1"/>
    <col min="13859" max="13859" width="9.28515625" customWidth="1"/>
    <col min="13860" max="13860" width="4" customWidth="1"/>
    <col min="13861" max="13862" width="0" hidden="1" customWidth="1"/>
    <col min="14081" max="14081" width="5.5703125" customWidth="1"/>
    <col min="14082" max="14082" width="8.42578125" customWidth="1"/>
    <col min="14083" max="14083" width="44.5703125" customWidth="1"/>
    <col min="14084" max="14105" width="2.7109375" customWidth="1"/>
    <col min="14106" max="14106" width="2.28515625" customWidth="1"/>
    <col min="14107" max="14114" width="2.7109375" customWidth="1"/>
    <col min="14115" max="14115" width="9.28515625" customWidth="1"/>
    <col min="14116" max="14116" width="4" customWidth="1"/>
    <col min="14117" max="14118" width="0" hidden="1" customWidth="1"/>
    <col min="14337" max="14337" width="5.5703125" customWidth="1"/>
    <col min="14338" max="14338" width="8.42578125" customWidth="1"/>
    <col min="14339" max="14339" width="44.5703125" customWidth="1"/>
    <col min="14340" max="14361" width="2.7109375" customWidth="1"/>
    <col min="14362" max="14362" width="2.28515625" customWidth="1"/>
    <col min="14363" max="14370" width="2.7109375" customWidth="1"/>
    <col min="14371" max="14371" width="9.28515625" customWidth="1"/>
    <col min="14372" max="14372" width="4" customWidth="1"/>
    <col min="14373" max="14374" width="0" hidden="1" customWidth="1"/>
    <col min="14593" max="14593" width="5.5703125" customWidth="1"/>
    <col min="14594" max="14594" width="8.42578125" customWidth="1"/>
    <col min="14595" max="14595" width="44.5703125" customWidth="1"/>
    <col min="14596" max="14617" width="2.7109375" customWidth="1"/>
    <col min="14618" max="14618" width="2.28515625" customWidth="1"/>
    <col min="14619" max="14626" width="2.7109375" customWidth="1"/>
    <col min="14627" max="14627" width="9.28515625" customWidth="1"/>
    <col min="14628" max="14628" width="4" customWidth="1"/>
    <col min="14629" max="14630" width="0" hidden="1" customWidth="1"/>
    <col min="14849" max="14849" width="5.5703125" customWidth="1"/>
    <col min="14850" max="14850" width="8.42578125" customWidth="1"/>
    <col min="14851" max="14851" width="44.5703125" customWidth="1"/>
    <col min="14852" max="14873" width="2.7109375" customWidth="1"/>
    <col min="14874" max="14874" width="2.28515625" customWidth="1"/>
    <col min="14875" max="14882" width="2.7109375" customWidth="1"/>
    <col min="14883" max="14883" width="9.28515625" customWidth="1"/>
    <col min="14884" max="14884" width="4" customWidth="1"/>
    <col min="14885" max="14886" width="0" hidden="1" customWidth="1"/>
    <col min="15105" max="15105" width="5.5703125" customWidth="1"/>
    <col min="15106" max="15106" width="8.42578125" customWidth="1"/>
    <col min="15107" max="15107" width="44.5703125" customWidth="1"/>
    <col min="15108" max="15129" width="2.7109375" customWidth="1"/>
    <col min="15130" max="15130" width="2.28515625" customWidth="1"/>
    <col min="15131" max="15138" width="2.7109375" customWidth="1"/>
    <col min="15139" max="15139" width="9.28515625" customWidth="1"/>
    <col min="15140" max="15140" width="4" customWidth="1"/>
    <col min="15141" max="15142" width="0" hidden="1" customWidth="1"/>
    <col min="15361" max="15361" width="5.5703125" customWidth="1"/>
    <col min="15362" max="15362" width="8.42578125" customWidth="1"/>
    <col min="15363" max="15363" width="44.5703125" customWidth="1"/>
    <col min="15364" max="15385" width="2.7109375" customWidth="1"/>
    <col min="15386" max="15386" width="2.28515625" customWidth="1"/>
    <col min="15387" max="15394" width="2.7109375" customWidth="1"/>
    <col min="15395" max="15395" width="9.28515625" customWidth="1"/>
    <col min="15396" max="15396" width="4" customWidth="1"/>
    <col min="15397" max="15398" width="0" hidden="1" customWidth="1"/>
    <col min="15617" max="15617" width="5.5703125" customWidth="1"/>
    <col min="15618" max="15618" width="8.42578125" customWidth="1"/>
    <col min="15619" max="15619" width="44.5703125" customWidth="1"/>
    <col min="15620" max="15641" width="2.7109375" customWidth="1"/>
    <col min="15642" max="15642" width="2.28515625" customWidth="1"/>
    <col min="15643" max="15650" width="2.7109375" customWidth="1"/>
    <col min="15651" max="15651" width="9.28515625" customWidth="1"/>
    <col min="15652" max="15652" width="4" customWidth="1"/>
    <col min="15653" max="15654" width="0" hidden="1" customWidth="1"/>
    <col min="15873" max="15873" width="5.5703125" customWidth="1"/>
    <col min="15874" max="15874" width="8.42578125" customWidth="1"/>
    <col min="15875" max="15875" width="44.5703125" customWidth="1"/>
    <col min="15876" max="15897" width="2.7109375" customWidth="1"/>
    <col min="15898" max="15898" width="2.28515625" customWidth="1"/>
    <col min="15899" max="15906" width="2.7109375" customWidth="1"/>
    <col min="15907" max="15907" width="9.28515625" customWidth="1"/>
    <col min="15908" max="15908" width="4" customWidth="1"/>
    <col min="15909" max="15910" width="0" hidden="1" customWidth="1"/>
    <col min="16129" max="16129" width="5.5703125" customWidth="1"/>
    <col min="16130" max="16130" width="8.42578125" customWidth="1"/>
    <col min="16131" max="16131" width="44.5703125" customWidth="1"/>
    <col min="16132" max="16153" width="2.7109375" customWidth="1"/>
    <col min="16154" max="16154" width="2.28515625" customWidth="1"/>
    <col min="16155" max="16162" width="2.7109375" customWidth="1"/>
    <col min="16163" max="16163" width="9.28515625" customWidth="1"/>
    <col min="16164" max="16164" width="4" customWidth="1"/>
    <col min="16165" max="16166" width="0" hidden="1" customWidth="1"/>
  </cols>
  <sheetData>
    <row r="1" spans="1:37" ht="20.25" customHeight="1">
      <c r="D1" s="56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27" t="s">
        <v>313</v>
      </c>
      <c r="AJ1" s="28">
        <v>7</v>
      </c>
    </row>
    <row r="2" spans="1:37" ht="15" customHeight="1">
      <c r="A2" s="51"/>
      <c r="B2" s="51"/>
      <c r="D2" s="57" t="s">
        <v>271</v>
      </c>
      <c r="E2" s="57"/>
      <c r="F2" s="57"/>
      <c r="G2" s="57"/>
      <c r="H2" s="14"/>
      <c r="I2" s="14"/>
      <c r="J2" s="14"/>
      <c r="K2" s="55" t="s">
        <v>2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K2" s="19"/>
    </row>
    <row r="3" spans="1:37" ht="27" customHeight="1">
      <c r="A3" s="52"/>
      <c r="B3" s="52"/>
      <c r="D3" s="57" t="s">
        <v>272</v>
      </c>
      <c r="E3" s="57"/>
      <c r="F3" s="57"/>
      <c r="G3" s="57"/>
      <c r="K3" s="53" t="s">
        <v>4</v>
      </c>
      <c r="L3" s="53"/>
      <c r="M3" s="53"/>
      <c r="N3" s="53"/>
      <c r="O3" s="53"/>
      <c r="P3" s="53"/>
      <c r="Q3" s="53"/>
      <c r="R3" s="53"/>
      <c r="S3" s="19"/>
      <c r="T3" s="58" t="s">
        <v>275</v>
      </c>
      <c r="U3" s="58"/>
      <c r="V3" s="58"/>
      <c r="W3" s="55" t="s">
        <v>6</v>
      </c>
      <c r="X3" s="55"/>
      <c r="Y3" s="55"/>
      <c r="AK3" s="19"/>
    </row>
    <row r="4" spans="1:37" ht="18.95" customHeight="1">
      <c r="A4" s="52"/>
      <c r="B4" s="52"/>
      <c r="C4" s="20"/>
      <c r="D4" s="57" t="s">
        <v>273</v>
      </c>
      <c r="E4" s="57"/>
      <c r="F4" s="57"/>
      <c r="G4" s="57"/>
      <c r="K4" s="53" t="s">
        <v>8</v>
      </c>
      <c r="L4" s="53"/>
      <c r="M4" s="53"/>
      <c r="N4" s="53"/>
      <c r="O4" s="53"/>
      <c r="P4" s="53"/>
      <c r="Q4" s="53"/>
      <c r="R4" s="53"/>
      <c r="S4" s="19"/>
      <c r="T4" s="21"/>
      <c r="U4" s="21"/>
      <c r="V4" s="17"/>
      <c r="W4" s="14"/>
      <c r="AK4" s="19"/>
    </row>
    <row r="5" spans="1:37" ht="26.1" customHeight="1">
      <c r="A5" s="52"/>
      <c r="B5" s="52"/>
      <c r="C5" s="20"/>
      <c r="D5" s="57" t="s">
        <v>274</v>
      </c>
      <c r="E5" s="57"/>
      <c r="F5" s="57"/>
      <c r="G5" s="57"/>
      <c r="K5" s="53" t="s">
        <v>10</v>
      </c>
      <c r="L5" s="53"/>
      <c r="M5" s="53"/>
      <c r="N5" s="53"/>
      <c r="O5" s="53"/>
      <c r="P5" s="53"/>
      <c r="Q5" s="53"/>
      <c r="R5" s="53"/>
      <c r="S5" s="19"/>
      <c r="T5" s="58" t="s">
        <v>276</v>
      </c>
      <c r="U5" s="58"/>
      <c r="V5" s="58"/>
      <c r="W5" s="59" t="s">
        <v>285</v>
      </c>
      <c r="X5" s="55"/>
      <c r="Y5" s="55"/>
      <c r="AK5" s="19"/>
    </row>
    <row r="6" spans="1:37" ht="18.95" customHeight="1">
      <c r="B6" s="22"/>
      <c r="C6" s="20"/>
      <c r="AK6" s="19"/>
    </row>
    <row r="7" spans="1:37" ht="30" customHeight="1">
      <c r="A7" s="3" t="s">
        <v>13</v>
      </c>
      <c r="B7" s="3" t="s">
        <v>14</v>
      </c>
      <c r="C7" s="3" t="s">
        <v>15</v>
      </c>
      <c r="D7" s="23" t="s">
        <v>301</v>
      </c>
      <c r="E7" s="23" t="s">
        <v>302</v>
      </c>
      <c r="F7" s="23" t="s">
        <v>303</v>
      </c>
      <c r="G7" s="23" t="s">
        <v>304</v>
      </c>
      <c r="H7" s="24" t="s">
        <v>305</v>
      </c>
      <c r="I7" s="23" t="s">
        <v>306</v>
      </c>
      <c r="J7" s="24" t="s">
        <v>307</v>
      </c>
      <c r="K7" s="23" t="s">
        <v>308</v>
      </c>
      <c r="L7" s="23" t="s">
        <v>309</v>
      </c>
      <c r="M7" s="23" t="s">
        <v>310</v>
      </c>
      <c r="N7" s="23" t="s">
        <v>311</v>
      </c>
      <c r="O7" s="24" t="s">
        <v>312</v>
      </c>
      <c r="P7" s="23" t="s">
        <v>151</v>
      </c>
      <c r="Q7" s="24" t="s">
        <v>152</v>
      </c>
      <c r="R7" s="23" t="s">
        <v>153</v>
      </c>
      <c r="S7" s="23" t="s">
        <v>154</v>
      </c>
      <c r="T7" s="23" t="s">
        <v>155</v>
      </c>
      <c r="U7" s="23" t="s">
        <v>156</v>
      </c>
      <c r="V7" s="23" t="s">
        <v>157</v>
      </c>
      <c r="W7" s="23" t="s">
        <v>158</v>
      </c>
      <c r="X7" s="24" t="s">
        <v>159</v>
      </c>
      <c r="Y7" s="23" t="s">
        <v>160</v>
      </c>
      <c r="Z7" s="23" t="s">
        <v>161</v>
      </c>
      <c r="AA7" s="23" t="s">
        <v>162</v>
      </c>
      <c r="AB7" s="23" t="s">
        <v>163</v>
      </c>
      <c r="AC7" s="24" t="s">
        <v>164</v>
      </c>
      <c r="AD7" s="23" t="s">
        <v>165</v>
      </c>
      <c r="AE7" s="24" t="s">
        <v>166</v>
      </c>
      <c r="AF7" s="23" t="s">
        <v>167</v>
      </c>
      <c r="AG7" s="23" t="s">
        <v>168</v>
      </c>
      <c r="AH7" s="23" t="s">
        <v>169</v>
      </c>
      <c r="AI7" s="23" t="s">
        <v>170</v>
      </c>
      <c r="AJ7" s="38" t="s">
        <v>324</v>
      </c>
      <c r="AK7" s="38" t="s">
        <v>323</v>
      </c>
    </row>
    <row r="8" spans="1:37" ht="15.95" customHeight="1">
      <c r="A8" s="10" t="s">
        <v>172</v>
      </c>
      <c r="B8" s="10" t="s">
        <v>173</v>
      </c>
      <c r="C8" s="11" t="s">
        <v>174</v>
      </c>
      <c r="D8" s="19"/>
      <c r="E8" s="19"/>
      <c r="F8" s="19"/>
      <c r="G8" s="19"/>
      <c r="H8" s="31">
        <v>1</v>
      </c>
      <c r="I8" s="19"/>
      <c r="J8" s="31">
        <v>1</v>
      </c>
      <c r="K8" s="19"/>
      <c r="L8" s="19"/>
      <c r="M8" s="19"/>
      <c r="N8" s="19"/>
      <c r="O8" s="31">
        <v>1</v>
      </c>
      <c r="P8" s="19"/>
      <c r="Q8" s="31">
        <v>1</v>
      </c>
      <c r="R8" s="19"/>
      <c r="S8" s="19"/>
      <c r="T8" s="19"/>
      <c r="U8" s="19"/>
      <c r="V8" s="19"/>
      <c r="W8" s="19"/>
      <c r="X8" s="31">
        <v>1</v>
      </c>
      <c r="Y8" s="19"/>
      <c r="Z8" s="19"/>
      <c r="AA8" s="19"/>
      <c r="AB8" s="19"/>
      <c r="AC8" s="31">
        <v>1</v>
      </c>
      <c r="AD8" s="19"/>
      <c r="AE8" s="31">
        <v>1</v>
      </c>
      <c r="AF8" s="19"/>
      <c r="AG8" s="19"/>
      <c r="AH8" s="19"/>
      <c r="AI8" s="19"/>
      <c r="AJ8" s="19">
        <f>$AJ$1-SUM(H8:AE8)</f>
        <v>0</v>
      </c>
      <c r="AK8" s="19">
        <f>outubro!AK8+novembro!AJ8</f>
        <v>3</v>
      </c>
    </row>
    <row r="9" spans="1:37" ht="15.95" customHeight="1">
      <c r="A9" s="10" t="s">
        <v>175</v>
      </c>
      <c r="B9" s="10" t="s">
        <v>176</v>
      </c>
      <c r="C9" s="11" t="s">
        <v>177</v>
      </c>
      <c r="D9" s="19"/>
      <c r="E9" s="19"/>
      <c r="F9" s="19"/>
      <c r="G9" s="19"/>
      <c r="H9" s="31">
        <v>1</v>
      </c>
      <c r="I9" s="19"/>
      <c r="J9" s="31"/>
      <c r="K9" s="19"/>
      <c r="L9" s="19"/>
      <c r="M9" s="19"/>
      <c r="N9" s="19"/>
      <c r="O9" s="31">
        <v>1</v>
      </c>
      <c r="P9" s="19"/>
      <c r="Q9" s="31">
        <v>1</v>
      </c>
      <c r="R9" s="19"/>
      <c r="S9" s="19"/>
      <c r="T9" s="19"/>
      <c r="U9" s="19"/>
      <c r="V9" s="19"/>
      <c r="W9" s="19"/>
      <c r="X9" s="31">
        <v>1</v>
      </c>
      <c r="Y9" s="19"/>
      <c r="Z9" s="19"/>
      <c r="AA9" s="19"/>
      <c r="AB9" s="19"/>
      <c r="AC9" s="31">
        <v>1</v>
      </c>
      <c r="AD9" s="19"/>
      <c r="AE9" s="31">
        <v>1</v>
      </c>
      <c r="AF9" s="19"/>
      <c r="AG9" s="19"/>
      <c r="AH9" s="19"/>
      <c r="AI9" s="19"/>
      <c r="AJ9" s="45">
        <f t="shared" ref="AJ9:AJ46" si="0">$AJ$1-SUM(H9:AE9)</f>
        <v>1</v>
      </c>
      <c r="AK9" s="45">
        <f>outubro!AK9+novembro!AJ9</f>
        <v>1</v>
      </c>
    </row>
    <row r="10" spans="1:37" ht="15.95" customHeight="1">
      <c r="A10" s="10" t="s">
        <v>178</v>
      </c>
      <c r="B10" s="10" t="s">
        <v>179</v>
      </c>
      <c r="C10" s="11" t="s">
        <v>180</v>
      </c>
      <c r="D10" s="19"/>
      <c r="E10" s="19"/>
      <c r="F10" s="19"/>
      <c r="G10" s="19"/>
      <c r="H10" s="31">
        <v>1</v>
      </c>
      <c r="I10" s="19"/>
      <c r="J10" s="31">
        <v>1</v>
      </c>
      <c r="K10" s="19"/>
      <c r="L10" s="19"/>
      <c r="M10" s="19"/>
      <c r="N10" s="19"/>
      <c r="O10" s="31">
        <v>1</v>
      </c>
      <c r="P10" s="19"/>
      <c r="Q10" s="31">
        <v>1</v>
      </c>
      <c r="R10" s="19"/>
      <c r="S10" s="19"/>
      <c r="T10" s="19"/>
      <c r="U10" s="19"/>
      <c r="V10" s="19"/>
      <c r="W10" s="19"/>
      <c r="X10" s="31">
        <v>1</v>
      </c>
      <c r="Y10" s="19"/>
      <c r="Z10" s="19"/>
      <c r="AA10" s="19"/>
      <c r="AB10" s="19"/>
      <c r="AC10" s="31">
        <v>1</v>
      </c>
      <c r="AD10" s="19"/>
      <c r="AE10" s="31">
        <v>1</v>
      </c>
      <c r="AF10" s="19"/>
      <c r="AG10" s="19"/>
      <c r="AH10" s="19"/>
      <c r="AI10" s="19"/>
      <c r="AJ10" s="45">
        <f t="shared" si="0"/>
        <v>0</v>
      </c>
      <c r="AK10" s="45">
        <f>outubro!AK10+novembro!AJ10</f>
        <v>0</v>
      </c>
    </row>
    <row r="11" spans="1:37" ht="15.95" customHeight="1">
      <c r="A11" s="10" t="s">
        <v>181</v>
      </c>
      <c r="B11" s="10" t="s">
        <v>182</v>
      </c>
      <c r="C11" s="11" t="s">
        <v>183</v>
      </c>
      <c r="D11" s="19"/>
      <c r="E11" s="19"/>
      <c r="F11" s="19"/>
      <c r="G11" s="19"/>
      <c r="H11" s="31">
        <v>1</v>
      </c>
      <c r="I11" s="19"/>
      <c r="J11" s="31">
        <v>1</v>
      </c>
      <c r="K11" s="19"/>
      <c r="L11" s="19"/>
      <c r="M11" s="19"/>
      <c r="N11" s="19"/>
      <c r="O11" s="31">
        <v>1</v>
      </c>
      <c r="P11" s="19"/>
      <c r="Q11" s="31">
        <v>1</v>
      </c>
      <c r="R11" s="19"/>
      <c r="S11" s="19"/>
      <c r="T11" s="19"/>
      <c r="U11" s="19"/>
      <c r="V11" s="19"/>
      <c r="W11" s="19"/>
      <c r="X11" s="31">
        <v>1</v>
      </c>
      <c r="Y11" s="19"/>
      <c r="Z11" s="19"/>
      <c r="AA11" s="19"/>
      <c r="AB11" s="19"/>
      <c r="AC11" s="31">
        <v>1</v>
      </c>
      <c r="AD11" s="19"/>
      <c r="AE11" s="31">
        <v>1</v>
      </c>
      <c r="AF11" s="19"/>
      <c r="AG11" s="19"/>
      <c r="AH11" s="19"/>
      <c r="AI11" s="19"/>
      <c r="AJ11" s="45">
        <f t="shared" si="0"/>
        <v>0</v>
      </c>
      <c r="AK11" s="45">
        <f>outubro!AK11+novembro!AJ11</f>
        <v>4</v>
      </c>
    </row>
    <row r="12" spans="1:37" ht="15.95" customHeight="1">
      <c r="A12" s="10" t="s">
        <v>184</v>
      </c>
      <c r="B12" s="10" t="s">
        <v>185</v>
      </c>
      <c r="C12" s="11" t="s">
        <v>186</v>
      </c>
      <c r="D12" s="19"/>
      <c r="E12" s="19"/>
      <c r="F12" s="19"/>
      <c r="G12" s="19"/>
      <c r="H12" s="31">
        <v>1</v>
      </c>
      <c r="I12" s="19"/>
      <c r="J12" s="31">
        <v>1</v>
      </c>
      <c r="K12" s="19"/>
      <c r="L12" s="19"/>
      <c r="M12" s="19"/>
      <c r="N12" s="19"/>
      <c r="O12" s="31"/>
      <c r="P12" s="19"/>
      <c r="Q12" s="31">
        <v>1</v>
      </c>
      <c r="R12" s="19"/>
      <c r="S12" s="19"/>
      <c r="T12" s="19"/>
      <c r="U12" s="19"/>
      <c r="V12" s="19"/>
      <c r="W12" s="19"/>
      <c r="X12" s="31">
        <v>1</v>
      </c>
      <c r="Y12" s="19"/>
      <c r="Z12" s="19"/>
      <c r="AA12" s="19"/>
      <c r="AB12" s="19"/>
      <c r="AC12" s="31">
        <v>1</v>
      </c>
      <c r="AD12" s="19"/>
      <c r="AE12" s="31">
        <v>1</v>
      </c>
      <c r="AF12" s="19"/>
      <c r="AG12" s="19"/>
      <c r="AH12" s="19"/>
      <c r="AI12" s="19"/>
      <c r="AJ12" s="45">
        <f t="shared" si="0"/>
        <v>1</v>
      </c>
      <c r="AK12" s="45">
        <f>outubro!AK12+novembro!AJ12</f>
        <v>4</v>
      </c>
    </row>
    <row r="13" spans="1:37" ht="15.95" customHeight="1">
      <c r="A13" s="10" t="s">
        <v>187</v>
      </c>
      <c r="B13" s="10" t="s">
        <v>188</v>
      </c>
      <c r="C13" s="11" t="s">
        <v>189</v>
      </c>
      <c r="D13" s="19"/>
      <c r="E13" s="19"/>
      <c r="F13" s="19"/>
      <c r="G13" s="19"/>
      <c r="H13" s="31">
        <v>1</v>
      </c>
      <c r="I13" s="19"/>
      <c r="J13" s="31">
        <v>1</v>
      </c>
      <c r="K13" s="19"/>
      <c r="L13" s="19"/>
      <c r="M13" s="19"/>
      <c r="N13" s="19"/>
      <c r="O13" s="31">
        <v>1</v>
      </c>
      <c r="P13" s="19"/>
      <c r="Q13" s="31">
        <v>1</v>
      </c>
      <c r="R13" s="19"/>
      <c r="S13" s="19"/>
      <c r="T13" s="19"/>
      <c r="U13" s="19"/>
      <c r="V13" s="19"/>
      <c r="W13" s="19"/>
      <c r="X13" s="31">
        <v>1</v>
      </c>
      <c r="Y13" s="19"/>
      <c r="Z13" s="19"/>
      <c r="AA13" s="19"/>
      <c r="AB13" s="19"/>
      <c r="AC13" s="31">
        <v>1</v>
      </c>
      <c r="AD13" s="19"/>
      <c r="AE13" s="31">
        <v>1</v>
      </c>
      <c r="AF13" s="19"/>
      <c r="AG13" s="19"/>
      <c r="AH13" s="19"/>
      <c r="AI13" s="19"/>
      <c r="AJ13" s="45">
        <f t="shared" si="0"/>
        <v>0</v>
      </c>
      <c r="AK13" s="45">
        <f>outubro!AK13+novembro!AJ13</f>
        <v>1</v>
      </c>
    </row>
    <row r="14" spans="1:37" ht="15.95" customHeight="1">
      <c r="A14" s="10" t="s">
        <v>190</v>
      </c>
      <c r="B14" s="10" t="s">
        <v>191</v>
      </c>
      <c r="C14" s="11" t="s">
        <v>287</v>
      </c>
      <c r="D14" s="19"/>
      <c r="E14" s="19"/>
      <c r="F14" s="19"/>
      <c r="G14" s="19"/>
      <c r="H14" s="31">
        <v>1</v>
      </c>
      <c r="I14" s="19"/>
      <c r="J14" s="31">
        <v>1</v>
      </c>
      <c r="K14" s="19"/>
      <c r="L14" s="19"/>
      <c r="M14" s="19"/>
      <c r="N14" s="19"/>
      <c r="O14" s="31">
        <v>1</v>
      </c>
      <c r="P14" s="19"/>
      <c r="Q14" s="31"/>
      <c r="R14" s="19"/>
      <c r="S14" s="19"/>
      <c r="T14" s="19"/>
      <c r="U14" s="19"/>
      <c r="V14" s="19"/>
      <c r="W14" s="19"/>
      <c r="X14" s="31">
        <v>1</v>
      </c>
      <c r="Y14" s="19"/>
      <c r="Z14" s="19"/>
      <c r="AA14" s="19"/>
      <c r="AB14" s="19"/>
      <c r="AC14" s="31">
        <v>1</v>
      </c>
      <c r="AD14" s="19"/>
      <c r="AE14" s="31">
        <v>1</v>
      </c>
      <c r="AF14" s="19"/>
      <c r="AG14" s="19"/>
      <c r="AH14" s="19"/>
      <c r="AI14" s="19"/>
      <c r="AJ14" s="45">
        <f t="shared" si="0"/>
        <v>1</v>
      </c>
      <c r="AK14" s="45">
        <f>outubro!AK14+novembro!AJ14</f>
        <v>1</v>
      </c>
    </row>
    <row r="15" spans="1:37" ht="15.95" customHeight="1">
      <c r="A15" s="10" t="s">
        <v>193</v>
      </c>
      <c r="B15" s="10" t="s">
        <v>194</v>
      </c>
      <c r="C15" s="11" t="s">
        <v>195</v>
      </c>
      <c r="D15" s="19"/>
      <c r="E15" s="19"/>
      <c r="F15" s="19"/>
      <c r="G15" s="19"/>
      <c r="H15" s="31">
        <v>1</v>
      </c>
      <c r="I15" s="19"/>
      <c r="J15" s="31">
        <v>1</v>
      </c>
      <c r="K15" s="19"/>
      <c r="L15" s="19"/>
      <c r="M15" s="19"/>
      <c r="N15" s="19"/>
      <c r="O15" s="31">
        <v>1</v>
      </c>
      <c r="P15" s="19"/>
      <c r="Q15" s="31">
        <v>1</v>
      </c>
      <c r="R15" s="19"/>
      <c r="S15" s="19"/>
      <c r="T15" s="19"/>
      <c r="U15" s="19"/>
      <c r="V15" s="19"/>
      <c r="W15" s="19"/>
      <c r="X15" s="31">
        <v>1</v>
      </c>
      <c r="Y15" s="19"/>
      <c r="Z15" s="19"/>
      <c r="AA15" s="19"/>
      <c r="AB15" s="19"/>
      <c r="AC15" s="31">
        <v>1</v>
      </c>
      <c r="AD15" s="19"/>
      <c r="AE15" s="31">
        <v>1</v>
      </c>
      <c r="AF15" s="19"/>
      <c r="AG15" s="19"/>
      <c r="AH15" s="19"/>
      <c r="AI15" s="19"/>
      <c r="AJ15" s="45">
        <f t="shared" si="0"/>
        <v>0</v>
      </c>
      <c r="AK15" s="45">
        <f>outubro!AK15+novembro!AJ15</f>
        <v>4</v>
      </c>
    </row>
    <row r="16" spans="1:37" ht="15.95" customHeight="1">
      <c r="A16" s="10" t="s">
        <v>196</v>
      </c>
      <c r="B16" s="10" t="s">
        <v>197</v>
      </c>
      <c r="C16" s="11" t="s">
        <v>198</v>
      </c>
      <c r="D16" s="19"/>
      <c r="E16" s="19"/>
      <c r="F16" s="19"/>
      <c r="G16" s="19"/>
      <c r="H16" s="31"/>
      <c r="I16" s="19"/>
      <c r="J16" s="31"/>
      <c r="K16" s="19"/>
      <c r="L16" s="19"/>
      <c r="M16" s="19"/>
      <c r="N16" s="19"/>
      <c r="O16" s="31">
        <v>1</v>
      </c>
      <c r="P16" s="19"/>
      <c r="Q16" s="31"/>
      <c r="R16" s="19"/>
      <c r="S16" s="19"/>
      <c r="T16" s="19"/>
      <c r="U16" s="19"/>
      <c r="V16" s="19"/>
      <c r="W16" s="19"/>
      <c r="X16" s="31"/>
      <c r="Y16" s="19"/>
      <c r="Z16" s="19"/>
      <c r="AA16" s="19"/>
      <c r="AB16" s="19"/>
      <c r="AC16" s="31"/>
      <c r="AD16" s="19"/>
      <c r="AE16" s="31"/>
      <c r="AF16" s="19"/>
      <c r="AG16" s="19"/>
      <c r="AH16" s="19"/>
      <c r="AI16" s="19"/>
      <c r="AJ16" s="45">
        <f t="shared" si="0"/>
        <v>6</v>
      </c>
      <c r="AK16" s="45">
        <f>outubro!AK16+novembro!AJ16</f>
        <v>12</v>
      </c>
    </row>
    <row r="17" spans="1:37" ht="15.95" customHeight="1">
      <c r="A17" s="10" t="s">
        <v>199</v>
      </c>
      <c r="B17" s="10" t="s">
        <v>200</v>
      </c>
      <c r="C17" s="11" t="s">
        <v>201</v>
      </c>
      <c r="D17" s="19"/>
      <c r="E17" s="19"/>
      <c r="F17" s="19"/>
      <c r="G17" s="19"/>
      <c r="H17" s="31"/>
      <c r="I17" s="19"/>
      <c r="J17" s="31"/>
      <c r="K17" s="19"/>
      <c r="L17" s="19"/>
      <c r="M17" s="19"/>
      <c r="N17" s="19"/>
      <c r="O17" s="31"/>
      <c r="P17" s="19"/>
      <c r="Q17" s="31"/>
      <c r="R17" s="19"/>
      <c r="S17" s="19"/>
      <c r="T17" s="19"/>
      <c r="U17" s="19"/>
      <c r="V17" s="19"/>
      <c r="W17" s="19"/>
      <c r="X17" s="31">
        <v>1</v>
      </c>
      <c r="Y17" s="19"/>
      <c r="Z17" s="19"/>
      <c r="AA17" s="19"/>
      <c r="AB17" s="19"/>
      <c r="AC17" s="31">
        <v>1</v>
      </c>
      <c r="AD17" s="19"/>
      <c r="AE17" s="31">
        <v>1</v>
      </c>
      <c r="AF17" s="19"/>
      <c r="AG17" s="19"/>
      <c r="AH17" s="19"/>
      <c r="AI17" s="19"/>
      <c r="AJ17" s="45">
        <f t="shared" si="0"/>
        <v>4</v>
      </c>
      <c r="AK17" s="45">
        <f>outubro!AK17+novembro!AJ17</f>
        <v>7</v>
      </c>
    </row>
    <row r="18" spans="1:37" ht="15.95" customHeight="1">
      <c r="A18" s="10" t="s">
        <v>202</v>
      </c>
      <c r="B18" s="10" t="s">
        <v>203</v>
      </c>
      <c r="C18" s="11" t="s">
        <v>204</v>
      </c>
      <c r="D18" s="19"/>
      <c r="E18" s="19"/>
      <c r="F18" s="19"/>
      <c r="G18" s="19"/>
      <c r="H18" s="31">
        <v>1</v>
      </c>
      <c r="I18" s="19"/>
      <c r="J18" s="31"/>
      <c r="K18" s="19"/>
      <c r="L18" s="19"/>
      <c r="M18" s="19"/>
      <c r="N18" s="19"/>
      <c r="O18" s="31">
        <v>1</v>
      </c>
      <c r="P18" s="19"/>
      <c r="Q18" s="31">
        <v>1</v>
      </c>
      <c r="R18" s="19"/>
      <c r="S18" s="19"/>
      <c r="T18" s="19"/>
      <c r="U18" s="19"/>
      <c r="V18" s="19"/>
      <c r="W18" s="19"/>
      <c r="X18" s="31">
        <v>1</v>
      </c>
      <c r="Y18" s="19"/>
      <c r="Z18" s="19"/>
      <c r="AA18" s="19"/>
      <c r="AB18" s="19"/>
      <c r="AC18" s="31">
        <v>1</v>
      </c>
      <c r="AD18" s="19"/>
      <c r="AE18" s="31">
        <v>1</v>
      </c>
      <c r="AF18" s="19"/>
      <c r="AG18" s="19"/>
      <c r="AH18" s="19"/>
      <c r="AI18" s="19"/>
      <c r="AJ18" s="45">
        <f t="shared" si="0"/>
        <v>1</v>
      </c>
      <c r="AK18" s="45">
        <f>outubro!AK18+novembro!AJ18</f>
        <v>7</v>
      </c>
    </row>
    <row r="19" spans="1:37" ht="15.95" customHeight="1">
      <c r="A19" s="10" t="s">
        <v>288</v>
      </c>
      <c r="B19" s="10" t="s">
        <v>289</v>
      </c>
      <c r="C19" s="11" t="s">
        <v>290</v>
      </c>
      <c r="D19" s="19"/>
      <c r="E19" s="19"/>
      <c r="F19" s="19"/>
      <c r="G19" s="19"/>
      <c r="H19" s="31">
        <v>1</v>
      </c>
      <c r="I19" s="19"/>
      <c r="J19" s="31">
        <v>1</v>
      </c>
      <c r="K19" s="19"/>
      <c r="L19" s="19"/>
      <c r="M19" s="19"/>
      <c r="N19" s="19"/>
      <c r="O19" s="31">
        <v>1</v>
      </c>
      <c r="P19" s="19"/>
      <c r="Q19" s="31">
        <v>1</v>
      </c>
      <c r="R19" s="19"/>
      <c r="S19" s="19"/>
      <c r="T19" s="19"/>
      <c r="U19" s="19"/>
      <c r="V19" s="19"/>
      <c r="W19" s="19"/>
      <c r="X19" s="31">
        <v>1</v>
      </c>
      <c r="Y19" s="19"/>
      <c r="Z19" s="19"/>
      <c r="AA19" s="19"/>
      <c r="AB19" s="19"/>
      <c r="AC19" s="31">
        <v>1</v>
      </c>
      <c r="AD19" s="19"/>
      <c r="AE19" s="31">
        <v>1</v>
      </c>
      <c r="AF19" s="19"/>
      <c r="AG19" s="19"/>
      <c r="AH19" s="19"/>
      <c r="AI19" s="19"/>
      <c r="AJ19" s="45">
        <f t="shared" si="0"/>
        <v>0</v>
      </c>
      <c r="AK19" s="45">
        <f>outubro!AK19+novembro!AJ19</f>
        <v>4</v>
      </c>
    </row>
    <row r="20" spans="1:37" ht="15.95" customHeight="1">
      <c r="A20" s="10" t="s">
        <v>291</v>
      </c>
      <c r="B20" s="10" t="s">
        <v>278</v>
      </c>
      <c r="C20" s="11" t="s">
        <v>292</v>
      </c>
      <c r="D20" s="19"/>
      <c r="E20" s="19"/>
      <c r="F20" s="19"/>
      <c r="G20" s="19"/>
      <c r="H20" s="31">
        <v>1</v>
      </c>
      <c r="I20" s="19"/>
      <c r="J20" s="31">
        <v>1</v>
      </c>
      <c r="K20" s="19"/>
      <c r="L20" s="19"/>
      <c r="M20" s="19"/>
      <c r="N20" s="19"/>
      <c r="O20" s="31">
        <v>1</v>
      </c>
      <c r="P20" s="19"/>
      <c r="Q20" s="31">
        <v>1</v>
      </c>
      <c r="R20" s="19"/>
      <c r="S20" s="19"/>
      <c r="T20" s="19"/>
      <c r="U20" s="19"/>
      <c r="V20" s="19"/>
      <c r="W20" s="19"/>
      <c r="X20" s="31">
        <v>1</v>
      </c>
      <c r="Y20" s="19"/>
      <c r="Z20" s="19"/>
      <c r="AA20" s="19"/>
      <c r="AB20" s="19"/>
      <c r="AC20" s="31">
        <v>1</v>
      </c>
      <c r="AD20" s="19"/>
      <c r="AE20" s="31">
        <v>1</v>
      </c>
      <c r="AF20" s="19"/>
      <c r="AG20" s="19"/>
      <c r="AH20" s="19"/>
      <c r="AI20" s="19"/>
      <c r="AJ20" s="45">
        <f t="shared" si="0"/>
        <v>0</v>
      </c>
      <c r="AK20" s="45">
        <f>outubro!AK20+novembro!AJ20</f>
        <v>3</v>
      </c>
    </row>
    <row r="21" spans="1:37" ht="15.95" customHeight="1">
      <c r="A21" s="10" t="s">
        <v>205</v>
      </c>
      <c r="B21" s="10" t="s">
        <v>206</v>
      </c>
      <c r="C21" s="11" t="s">
        <v>207</v>
      </c>
      <c r="D21" s="19"/>
      <c r="E21" s="19"/>
      <c r="F21" s="19"/>
      <c r="G21" s="19"/>
      <c r="H21" s="31"/>
      <c r="I21" s="19"/>
      <c r="J21" s="31">
        <v>1</v>
      </c>
      <c r="K21" s="19"/>
      <c r="L21" s="19"/>
      <c r="M21" s="19"/>
      <c r="N21" s="19"/>
      <c r="O21" s="31">
        <v>1</v>
      </c>
      <c r="P21" s="19"/>
      <c r="Q21" s="31">
        <v>1</v>
      </c>
      <c r="R21" s="19"/>
      <c r="S21" s="19"/>
      <c r="T21" s="19"/>
      <c r="U21" s="19"/>
      <c r="V21" s="19"/>
      <c r="W21" s="19"/>
      <c r="X21" s="31">
        <v>1</v>
      </c>
      <c r="Y21" s="19"/>
      <c r="Z21" s="19"/>
      <c r="AA21" s="19"/>
      <c r="AB21" s="19"/>
      <c r="AC21" s="31">
        <v>1</v>
      </c>
      <c r="AD21" s="19"/>
      <c r="AE21" s="31">
        <v>1</v>
      </c>
      <c r="AF21" s="19"/>
      <c r="AG21" s="19"/>
      <c r="AH21" s="19"/>
      <c r="AI21" s="19"/>
      <c r="AJ21" s="45">
        <f t="shared" si="0"/>
        <v>1</v>
      </c>
      <c r="AK21" s="45">
        <f>outubro!AK21+novembro!AJ21</f>
        <v>1</v>
      </c>
    </row>
    <row r="22" spans="1:37" ht="15.95" customHeight="1">
      <c r="A22" s="10" t="s">
        <v>208</v>
      </c>
      <c r="B22" s="10" t="s">
        <v>209</v>
      </c>
      <c r="C22" s="11" t="s">
        <v>210</v>
      </c>
      <c r="D22" s="19"/>
      <c r="E22" s="19"/>
      <c r="F22" s="19"/>
      <c r="G22" s="19"/>
      <c r="H22" s="31">
        <v>1</v>
      </c>
      <c r="I22" s="19"/>
      <c r="J22" s="31">
        <v>1</v>
      </c>
      <c r="K22" s="19"/>
      <c r="L22" s="19"/>
      <c r="M22" s="19"/>
      <c r="N22" s="19"/>
      <c r="O22" s="31">
        <v>1</v>
      </c>
      <c r="P22" s="19"/>
      <c r="Q22" s="31">
        <v>1</v>
      </c>
      <c r="R22" s="19"/>
      <c r="S22" s="19"/>
      <c r="T22" s="19"/>
      <c r="U22" s="19"/>
      <c r="V22" s="19"/>
      <c r="W22" s="19"/>
      <c r="X22" s="31">
        <v>1</v>
      </c>
      <c r="Y22" s="19"/>
      <c r="Z22" s="19"/>
      <c r="AA22" s="19"/>
      <c r="AB22" s="19"/>
      <c r="AC22" s="31">
        <v>1</v>
      </c>
      <c r="AD22" s="19"/>
      <c r="AE22" s="31">
        <v>1</v>
      </c>
      <c r="AF22" s="19"/>
      <c r="AG22" s="19"/>
      <c r="AH22" s="19"/>
      <c r="AI22" s="19"/>
      <c r="AJ22" s="45">
        <f t="shared" si="0"/>
        <v>0</v>
      </c>
      <c r="AK22" s="45">
        <f>outubro!AK22+novembro!AJ22</f>
        <v>2</v>
      </c>
    </row>
    <row r="23" spans="1:37" ht="15.95" customHeight="1">
      <c r="A23" s="10" t="s">
        <v>211</v>
      </c>
      <c r="B23" s="10" t="s">
        <v>212</v>
      </c>
      <c r="C23" s="11" t="s">
        <v>213</v>
      </c>
      <c r="D23" s="19"/>
      <c r="E23" s="19"/>
      <c r="F23" s="19"/>
      <c r="G23" s="19"/>
      <c r="H23" s="31">
        <v>1</v>
      </c>
      <c r="I23" s="19"/>
      <c r="J23" s="31">
        <v>1</v>
      </c>
      <c r="K23" s="19"/>
      <c r="L23" s="19"/>
      <c r="M23" s="19"/>
      <c r="N23" s="19"/>
      <c r="O23" s="31">
        <v>1</v>
      </c>
      <c r="P23" s="19"/>
      <c r="Q23" s="31">
        <v>1</v>
      </c>
      <c r="R23" s="19"/>
      <c r="S23" s="19"/>
      <c r="T23" s="19"/>
      <c r="U23" s="19"/>
      <c r="V23" s="19"/>
      <c r="W23" s="19"/>
      <c r="X23" s="31">
        <v>1</v>
      </c>
      <c r="Y23" s="19"/>
      <c r="Z23" s="19"/>
      <c r="AA23" s="19"/>
      <c r="AB23" s="19"/>
      <c r="AC23" s="31">
        <v>1</v>
      </c>
      <c r="AD23" s="19"/>
      <c r="AE23" s="31">
        <v>1</v>
      </c>
      <c r="AF23" s="19"/>
      <c r="AG23" s="19"/>
      <c r="AH23" s="19"/>
      <c r="AI23" s="19"/>
      <c r="AJ23" s="45">
        <f t="shared" si="0"/>
        <v>0</v>
      </c>
      <c r="AK23" s="45">
        <f>outubro!AK23+novembro!AJ23</f>
        <v>5</v>
      </c>
    </row>
    <row r="24" spans="1:37" ht="15.95" customHeight="1">
      <c r="A24" s="10" t="s">
        <v>214</v>
      </c>
      <c r="B24" s="10" t="s">
        <v>215</v>
      </c>
      <c r="C24" s="11" t="s">
        <v>216</v>
      </c>
      <c r="D24" s="19"/>
      <c r="E24" s="19"/>
      <c r="F24" s="19"/>
      <c r="G24" s="19"/>
      <c r="H24" s="31"/>
      <c r="I24" s="19"/>
      <c r="J24" s="31"/>
      <c r="K24" s="19"/>
      <c r="L24" s="19"/>
      <c r="M24" s="19"/>
      <c r="N24" s="19"/>
      <c r="O24" s="31"/>
      <c r="P24" s="19"/>
      <c r="Q24" s="31"/>
      <c r="R24" s="19"/>
      <c r="S24" s="19"/>
      <c r="T24" s="19"/>
      <c r="U24" s="19"/>
      <c r="V24" s="19"/>
      <c r="W24" s="19"/>
      <c r="X24" s="31"/>
      <c r="Y24" s="19"/>
      <c r="Z24" s="19"/>
      <c r="AA24" s="19"/>
      <c r="AB24" s="19"/>
      <c r="AC24" s="31"/>
      <c r="AD24" s="19"/>
      <c r="AE24" s="31"/>
      <c r="AF24" s="19"/>
      <c r="AG24" s="19"/>
      <c r="AH24" s="19"/>
      <c r="AI24" s="19"/>
      <c r="AJ24" s="45">
        <f t="shared" si="0"/>
        <v>7</v>
      </c>
      <c r="AK24" s="45">
        <f>outubro!AK24+novembro!AJ24</f>
        <v>26</v>
      </c>
    </row>
    <row r="25" spans="1:37" ht="15.95" customHeight="1">
      <c r="A25" s="10" t="s">
        <v>217</v>
      </c>
      <c r="B25" s="10" t="s">
        <v>218</v>
      </c>
      <c r="C25" s="11" t="s">
        <v>219</v>
      </c>
      <c r="D25" s="19"/>
      <c r="E25" s="19"/>
      <c r="F25" s="19"/>
      <c r="G25" s="19"/>
      <c r="H25" s="31">
        <v>1</v>
      </c>
      <c r="I25" s="19"/>
      <c r="J25" s="31">
        <v>1</v>
      </c>
      <c r="K25" s="19"/>
      <c r="L25" s="19"/>
      <c r="M25" s="19"/>
      <c r="N25" s="19"/>
      <c r="O25" s="31">
        <v>1</v>
      </c>
      <c r="P25" s="19"/>
      <c r="Q25" s="31">
        <v>1</v>
      </c>
      <c r="R25" s="19"/>
      <c r="S25" s="19"/>
      <c r="T25" s="19"/>
      <c r="U25" s="19"/>
      <c r="V25" s="19"/>
      <c r="W25" s="19"/>
      <c r="X25" s="31">
        <v>1</v>
      </c>
      <c r="Y25" s="19"/>
      <c r="Z25" s="19"/>
      <c r="AA25" s="19"/>
      <c r="AB25" s="19"/>
      <c r="AC25" s="31">
        <v>1</v>
      </c>
      <c r="AD25" s="19"/>
      <c r="AE25" s="31">
        <v>1</v>
      </c>
      <c r="AF25" s="19"/>
      <c r="AG25" s="19"/>
      <c r="AH25" s="19"/>
      <c r="AI25" s="19"/>
      <c r="AJ25" s="45">
        <f t="shared" si="0"/>
        <v>0</v>
      </c>
      <c r="AK25" s="45">
        <f>outubro!AK25+novembro!AJ25</f>
        <v>3</v>
      </c>
    </row>
    <row r="26" spans="1:37" ht="15.95" customHeight="1">
      <c r="A26" s="10" t="s">
        <v>220</v>
      </c>
      <c r="B26" s="10" t="s">
        <v>221</v>
      </c>
      <c r="C26" s="11" t="s">
        <v>222</v>
      </c>
      <c r="D26" s="19"/>
      <c r="E26" s="19"/>
      <c r="F26" s="19"/>
      <c r="G26" s="19"/>
      <c r="H26" s="31">
        <v>1</v>
      </c>
      <c r="I26" s="19"/>
      <c r="J26" s="31"/>
      <c r="K26" s="19"/>
      <c r="L26" s="19"/>
      <c r="M26" s="19"/>
      <c r="N26" s="19"/>
      <c r="O26" s="31"/>
      <c r="P26" s="19"/>
      <c r="Q26" s="31">
        <v>1</v>
      </c>
      <c r="R26" s="19"/>
      <c r="S26" s="19"/>
      <c r="T26" s="19"/>
      <c r="U26" s="19"/>
      <c r="V26" s="19"/>
      <c r="W26" s="19"/>
      <c r="X26" s="31">
        <v>1</v>
      </c>
      <c r="Y26" s="19"/>
      <c r="Z26" s="19"/>
      <c r="AA26" s="19"/>
      <c r="AB26" s="19"/>
      <c r="AC26" s="31">
        <v>1</v>
      </c>
      <c r="AD26" s="19"/>
      <c r="AE26" s="31">
        <v>1</v>
      </c>
      <c r="AF26" s="19"/>
      <c r="AG26" s="19"/>
      <c r="AH26" s="19"/>
      <c r="AI26" s="19"/>
      <c r="AJ26" s="45">
        <f t="shared" si="0"/>
        <v>2</v>
      </c>
      <c r="AK26" s="45">
        <f>outubro!AK26+novembro!AJ26</f>
        <v>4</v>
      </c>
    </row>
    <row r="27" spans="1:37" ht="15.95" customHeight="1">
      <c r="A27" s="10" t="s">
        <v>293</v>
      </c>
      <c r="B27" s="10" t="s">
        <v>279</v>
      </c>
      <c r="C27" s="11" t="s">
        <v>294</v>
      </c>
      <c r="D27" s="19"/>
      <c r="E27" s="19"/>
      <c r="F27" s="19"/>
      <c r="G27" s="19"/>
      <c r="H27" s="31">
        <v>1</v>
      </c>
      <c r="I27" s="19"/>
      <c r="J27" s="31"/>
      <c r="K27" s="19"/>
      <c r="L27" s="19"/>
      <c r="M27" s="19"/>
      <c r="N27" s="19"/>
      <c r="O27" s="31">
        <v>1</v>
      </c>
      <c r="P27" s="19"/>
      <c r="Q27" s="31">
        <v>1</v>
      </c>
      <c r="R27" s="19"/>
      <c r="S27" s="19"/>
      <c r="T27" s="19"/>
      <c r="U27" s="19"/>
      <c r="V27" s="19"/>
      <c r="W27" s="19"/>
      <c r="X27" s="31">
        <v>1</v>
      </c>
      <c r="Y27" s="19"/>
      <c r="Z27" s="19"/>
      <c r="AA27" s="19"/>
      <c r="AB27" s="19"/>
      <c r="AC27" s="31">
        <v>1</v>
      </c>
      <c r="AD27" s="19"/>
      <c r="AE27" s="31">
        <v>1</v>
      </c>
      <c r="AF27" s="19"/>
      <c r="AG27" s="19"/>
      <c r="AH27" s="19"/>
      <c r="AI27" s="19"/>
      <c r="AJ27" s="45">
        <f t="shared" si="0"/>
        <v>1</v>
      </c>
      <c r="AK27" s="45">
        <f>outubro!AK27+novembro!AJ27</f>
        <v>6</v>
      </c>
    </row>
    <row r="28" spans="1:37" ht="15.95" customHeight="1">
      <c r="A28" s="10" t="s">
        <v>223</v>
      </c>
      <c r="B28" s="10" t="s">
        <v>224</v>
      </c>
      <c r="C28" s="11" t="s">
        <v>225</v>
      </c>
      <c r="D28" s="19"/>
      <c r="E28" s="19"/>
      <c r="F28" s="19"/>
      <c r="G28" s="19"/>
      <c r="H28" s="31">
        <v>1</v>
      </c>
      <c r="I28" s="19"/>
      <c r="J28" s="31">
        <v>1</v>
      </c>
      <c r="K28" s="19"/>
      <c r="L28" s="19"/>
      <c r="M28" s="19"/>
      <c r="N28" s="19"/>
      <c r="O28" s="31">
        <v>1</v>
      </c>
      <c r="P28" s="19"/>
      <c r="Q28" s="31">
        <v>1</v>
      </c>
      <c r="R28" s="19"/>
      <c r="S28" s="19"/>
      <c r="T28" s="19"/>
      <c r="U28" s="19"/>
      <c r="V28" s="19"/>
      <c r="W28" s="19"/>
      <c r="X28" s="31">
        <v>1</v>
      </c>
      <c r="Y28" s="19"/>
      <c r="Z28" s="19"/>
      <c r="AA28" s="19"/>
      <c r="AB28" s="19"/>
      <c r="AC28" s="31">
        <v>1</v>
      </c>
      <c r="AD28" s="19"/>
      <c r="AE28" s="31">
        <v>1</v>
      </c>
      <c r="AF28" s="19"/>
      <c r="AG28" s="19"/>
      <c r="AH28" s="19"/>
      <c r="AI28" s="19"/>
      <c r="AJ28" s="45">
        <f t="shared" si="0"/>
        <v>0</v>
      </c>
      <c r="AK28" s="45">
        <f>outubro!AK28+novembro!AJ28</f>
        <v>1</v>
      </c>
    </row>
    <row r="29" spans="1:37" ht="15.95" customHeight="1">
      <c r="A29" s="10" t="s">
        <v>226</v>
      </c>
      <c r="B29" s="10" t="s">
        <v>227</v>
      </c>
      <c r="C29" s="11" t="s">
        <v>228</v>
      </c>
      <c r="D29" s="19"/>
      <c r="E29" s="19"/>
      <c r="F29" s="19"/>
      <c r="G29" s="19"/>
      <c r="H29" s="31">
        <v>1</v>
      </c>
      <c r="I29" s="19"/>
      <c r="J29" s="31">
        <v>1</v>
      </c>
      <c r="K29" s="19"/>
      <c r="L29" s="19"/>
      <c r="M29" s="19"/>
      <c r="N29" s="19"/>
      <c r="O29" s="31">
        <v>1</v>
      </c>
      <c r="P29" s="19"/>
      <c r="Q29" s="31">
        <v>1</v>
      </c>
      <c r="R29" s="19"/>
      <c r="S29" s="19"/>
      <c r="T29" s="19"/>
      <c r="U29" s="19"/>
      <c r="V29" s="19"/>
      <c r="W29" s="19"/>
      <c r="X29" s="31">
        <v>1</v>
      </c>
      <c r="Y29" s="19"/>
      <c r="Z29" s="19"/>
      <c r="AA29" s="19"/>
      <c r="AB29" s="19"/>
      <c r="AC29" s="31">
        <v>1</v>
      </c>
      <c r="AD29" s="19"/>
      <c r="AE29" s="31">
        <v>1</v>
      </c>
      <c r="AF29" s="19"/>
      <c r="AG29" s="19"/>
      <c r="AH29" s="19"/>
      <c r="AI29" s="19"/>
      <c r="AJ29" s="45">
        <f t="shared" si="0"/>
        <v>0</v>
      </c>
      <c r="AK29" s="45">
        <f>outubro!AK29+novembro!AJ29</f>
        <v>5</v>
      </c>
    </row>
    <row r="30" spans="1:37" ht="15.95" customHeight="1">
      <c r="A30" s="10" t="s">
        <v>295</v>
      </c>
      <c r="B30" s="10" t="s">
        <v>280</v>
      </c>
      <c r="C30" s="11" t="s">
        <v>296</v>
      </c>
      <c r="D30" s="19"/>
      <c r="E30" s="19"/>
      <c r="F30" s="19"/>
      <c r="G30" s="19"/>
      <c r="H30" s="31">
        <v>1</v>
      </c>
      <c r="I30" s="19"/>
      <c r="J30" s="31">
        <v>1</v>
      </c>
      <c r="K30" s="19"/>
      <c r="L30" s="19"/>
      <c r="M30" s="19"/>
      <c r="N30" s="19"/>
      <c r="O30" s="31">
        <v>1</v>
      </c>
      <c r="P30" s="19"/>
      <c r="Q30" s="31">
        <v>1</v>
      </c>
      <c r="R30" s="19"/>
      <c r="S30" s="19"/>
      <c r="T30" s="19"/>
      <c r="U30" s="19"/>
      <c r="V30" s="19"/>
      <c r="W30" s="19"/>
      <c r="X30" s="31">
        <v>1</v>
      </c>
      <c r="Y30" s="19"/>
      <c r="Z30" s="19"/>
      <c r="AA30" s="19"/>
      <c r="AB30" s="19"/>
      <c r="AC30" s="31">
        <v>1</v>
      </c>
      <c r="AD30" s="19"/>
      <c r="AE30" s="31">
        <v>1</v>
      </c>
      <c r="AF30" s="19"/>
      <c r="AG30" s="19"/>
      <c r="AH30" s="19"/>
      <c r="AI30" s="19"/>
      <c r="AJ30" s="45">
        <f t="shared" si="0"/>
        <v>0</v>
      </c>
      <c r="AK30" s="45">
        <f>outubro!AK30+novembro!AJ30</f>
        <v>3</v>
      </c>
    </row>
    <row r="31" spans="1:37" ht="15.95" customHeight="1">
      <c r="A31" s="10" t="s">
        <v>229</v>
      </c>
      <c r="B31" s="10" t="s">
        <v>230</v>
      </c>
      <c r="C31" s="11" t="s">
        <v>231</v>
      </c>
      <c r="D31" s="19"/>
      <c r="E31" s="19"/>
      <c r="F31" s="19"/>
      <c r="G31" s="19"/>
      <c r="H31" s="31">
        <v>1</v>
      </c>
      <c r="I31" s="19"/>
      <c r="J31" s="31"/>
      <c r="K31" s="19"/>
      <c r="L31" s="19"/>
      <c r="M31" s="19"/>
      <c r="N31" s="19"/>
      <c r="O31" s="31">
        <v>1</v>
      </c>
      <c r="P31" s="19"/>
      <c r="Q31" s="31">
        <v>1</v>
      </c>
      <c r="R31" s="19"/>
      <c r="S31" s="19"/>
      <c r="T31" s="19"/>
      <c r="U31" s="19"/>
      <c r="V31" s="19"/>
      <c r="W31" s="19"/>
      <c r="X31" s="31">
        <v>1</v>
      </c>
      <c r="Y31" s="19"/>
      <c r="Z31" s="19"/>
      <c r="AA31" s="19"/>
      <c r="AB31" s="19"/>
      <c r="AC31" s="31">
        <v>1</v>
      </c>
      <c r="AD31" s="19"/>
      <c r="AE31" s="31">
        <v>1</v>
      </c>
      <c r="AF31" s="19"/>
      <c r="AG31" s="19"/>
      <c r="AH31" s="19"/>
      <c r="AI31" s="19"/>
      <c r="AJ31" s="45">
        <f t="shared" si="0"/>
        <v>1</v>
      </c>
      <c r="AK31" s="45">
        <f>outubro!AK31+novembro!AJ31</f>
        <v>6</v>
      </c>
    </row>
    <row r="32" spans="1:37" ht="15.95" customHeight="1">
      <c r="A32" s="10" t="s">
        <v>232</v>
      </c>
      <c r="B32" s="10" t="s">
        <v>233</v>
      </c>
      <c r="C32" s="11" t="s">
        <v>234</v>
      </c>
      <c r="D32" s="19"/>
      <c r="E32" s="19"/>
      <c r="F32" s="19"/>
      <c r="G32" s="19"/>
      <c r="H32" s="31">
        <v>1</v>
      </c>
      <c r="I32" s="19"/>
      <c r="J32" s="31">
        <v>1</v>
      </c>
      <c r="K32" s="19"/>
      <c r="L32" s="19"/>
      <c r="M32" s="19"/>
      <c r="N32" s="19"/>
      <c r="O32" s="31">
        <v>1</v>
      </c>
      <c r="P32" s="19"/>
      <c r="Q32" s="31">
        <v>1</v>
      </c>
      <c r="R32" s="19"/>
      <c r="S32" s="19"/>
      <c r="T32" s="19"/>
      <c r="U32" s="19"/>
      <c r="V32" s="19"/>
      <c r="W32" s="19"/>
      <c r="X32" s="31">
        <v>1</v>
      </c>
      <c r="Y32" s="19"/>
      <c r="Z32" s="19"/>
      <c r="AA32" s="19"/>
      <c r="AB32" s="19"/>
      <c r="AC32" s="31">
        <v>1</v>
      </c>
      <c r="AD32" s="19"/>
      <c r="AE32" s="31">
        <v>1</v>
      </c>
      <c r="AF32" s="19"/>
      <c r="AG32" s="19"/>
      <c r="AH32" s="19"/>
      <c r="AI32" s="19"/>
      <c r="AJ32" s="45">
        <f t="shared" si="0"/>
        <v>0</v>
      </c>
      <c r="AK32" s="45">
        <f>outubro!AK32+novembro!AJ32</f>
        <v>2</v>
      </c>
    </row>
    <row r="33" spans="1:37" ht="15.95" customHeight="1">
      <c r="A33" s="10" t="s">
        <v>235</v>
      </c>
      <c r="B33" s="10" t="s">
        <v>236</v>
      </c>
      <c r="C33" s="11" t="s">
        <v>237</v>
      </c>
      <c r="D33" s="19"/>
      <c r="E33" s="19"/>
      <c r="F33" s="19"/>
      <c r="G33" s="19"/>
      <c r="H33" s="31">
        <v>1</v>
      </c>
      <c r="I33" s="19"/>
      <c r="J33" s="31">
        <v>1</v>
      </c>
      <c r="K33" s="19"/>
      <c r="L33" s="19"/>
      <c r="M33" s="19"/>
      <c r="N33" s="19"/>
      <c r="O33" s="31">
        <v>1</v>
      </c>
      <c r="P33" s="19"/>
      <c r="Q33" s="31">
        <v>1</v>
      </c>
      <c r="R33" s="19"/>
      <c r="S33" s="19"/>
      <c r="T33" s="19"/>
      <c r="U33" s="19"/>
      <c r="V33" s="19"/>
      <c r="W33" s="19"/>
      <c r="X33" s="31">
        <v>1</v>
      </c>
      <c r="Y33" s="19"/>
      <c r="Z33" s="19"/>
      <c r="AA33" s="19"/>
      <c r="AB33" s="19"/>
      <c r="AC33" s="31">
        <v>1</v>
      </c>
      <c r="AD33" s="19"/>
      <c r="AE33" s="31">
        <v>1</v>
      </c>
      <c r="AF33" s="19"/>
      <c r="AG33" s="19"/>
      <c r="AH33" s="19"/>
      <c r="AI33" s="19"/>
      <c r="AJ33" s="45">
        <f t="shared" si="0"/>
        <v>0</v>
      </c>
      <c r="AK33" s="45">
        <f>outubro!AK33+novembro!AJ33</f>
        <v>4</v>
      </c>
    </row>
    <row r="34" spans="1:37" ht="15.95" customHeight="1">
      <c r="A34" s="10" t="s">
        <v>238</v>
      </c>
      <c r="B34" s="10" t="s">
        <v>239</v>
      </c>
      <c r="C34" s="11" t="s">
        <v>240</v>
      </c>
      <c r="D34" s="19"/>
      <c r="E34" s="19"/>
      <c r="F34" s="19"/>
      <c r="G34" s="19"/>
      <c r="H34" s="31">
        <v>1</v>
      </c>
      <c r="I34" s="19"/>
      <c r="J34" s="31">
        <v>1</v>
      </c>
      <c r="K34" s="19"/>
      <c r="L34" s="19"/>
      <c r="M34" s="19"/>
      <c r="N34" s="19"/>
      <c r="O34" s="31">
        <v>1</v>
      </c>
      <c r="P34" s="19"/>
      <c r="Q34" s="31">
        <v>1</v>
      </c>
      <c r="R34" s="19"/>
      <c r="S34" s="19"/>
      <c r="T34" s="19"/>
      <c r="U34" s="19"/>
      <c r="V34" s="19"/>
      <c r="W34" s="19"/>
      <c r="X34" s="31">
        <v>1</v>
      </c>
      <c r="Y34" s="19"/>
      <c r="Z34" s="19"/>
      <c r="AA34" s="19"/>
      <c r="AB34" s="19"/>
      <c r="AC34" s="31">
        <v>1</v>
      </c>
      <c r="AD34" s="19"/>
      <c r="AE34" s="31">
        <v>1</v>
      </c>
      <c r="AF34" s="19"/>
      <c r="AG34" s="19"/>
      <c r="AH34" s="19"/>
      <c r="AI34" s="19"/>
      <c r="AJ34" s="45">
        <f t="shared" si="0"/>
        <v>0</v>
      </c>
      <c r="AK34" s="45">
        <f>outubro!AK34+novembro!AJ34</f>
        <v>0</v>
      </c>
    </row>
    <row r="35" spans="1:37" ht="15.95" customHeight="1">
      <c r="A35" s="10" t="s">
        <v>297</v>
      </c>
      <c r="B35" s="10" t="s">
        <v>281</v>
      </c>
      <c r="C35" s="11" t="s">
        <v>298</v>
      </c>
      <c r="D35" s="19"/>
      <c r="E35" s="19"/>
      <c r="F35" s="19"/>
      <c r="G35" s="19"/>
      <c r="H35" s="31">
        <v>1</v>
      </c>
      <c r="I35" s="19"/>
      <c r="J35" s="31">
        <v>1</v>
      </c>
      <c r="K35" s="19"/>
      <c r="L35" s="19"/>
      <c r="M35" s="19"/>
      <c r="N35" s="19"/>
      <c r="O35" s="31"/>
      <c r="P35" s="19"/>
      <c r="Q35" s="31"/>
      <c r="R35" s="19"/>
      <c r="S35" s="19"/>
      <c r="T35" s="19"/>
      <c r="U35" s="19"/>
      <c r="V35" s="19"/>
      <c r="W35" s="19"/>
      <c r="X35" s="31"/>
      <c r="Y35" s="19"/>
      <c r="Z35" s="19"/>
      <c r="AA35" s="19"/>
      <c r="AB35" s="19"/>
      <c r="AC35" s="31"/>
      <c r="AD35" s="19"/>
      <c r="AE35" s="31"/>
      <c r="AF35" s="19"/>
      <c r="AG35" s="19"/>
      <c r="AH35" s="19"/>
      <c r="AI35" s="19"/>
      <c r="AJ35" s="45">
        <f t="shared" si="0"/>
        <v>5</v>
      </c>
      <c r="AK35" s="45">
        <f>outubro!AK35+novembro!AJ35</f>
        <v>9</v>
      </c>
    </row>
    <row r="36" spans="1:37" ht="15.95" customHeight="1">
      <c r="A36" s="10" t="s">
        <v>299</v>
      </c>
      <c r="B36" s="10" t="s">
        <v>282</v>
      </c>
      <c r="C36" s="11" t="s">
        <v>300</v>
      </c>
      <c r="D36" s="19"/>
      <c r="E36" s="19"/>
      <c r="F36" s="19"/>
      <c r="G36" s="19"/>
      <c r="H36" s="31">
        <v>1</v>
      </c>
      <c r="I36" s="19"/>
      <c r="J36" s="31">
        <v>1</v>
      </c>
      <c r="K36" s="19"/>
      <c r="L36" s="19"/>
      <c r="M36" s="19"/>
      <c r="N36" s="19"/>
      <c r="O36" s="31"/>
      <c r="P36" s="19"/>
      <c r="Q36" s="31">
        <v>1</v>
      </c>
      <c r="R36" s="19"/>
      <c r="S36" s="19"/>
      <c r="T36" s="19"/>
      <c r="U36" s="19"/>
      <c r="V36" s="19"/>
      <c r="W36" s="19"/>
      <c r="X36" s="31">
        <v>1</v>
      </c>
      <c r="Y36" s="19"/>
      <c r="Z36" s="19"/>
      <c r="AA36" s="19"/>
      <c r="AB36" s="19"/>
      <c r="AC36" s="31">
        <v>1</v>
      </c>
      <c r="AD36" s="19"/>
      <c r="AE36" s="31">
        <v>1</v>
      </c>
      <c r="AF36" s="19"/>
      <c r="AG36" s="19"/>
      <c r="AH36" s="19"/>
      <c r="AI36" s="19"/>
      <c r="AJ36" s="45">
        <f t="shared" si="0"/>
        <v>1</v>
      </c>
      <c r="AK36" s="45">
        <f>outubro!AK36+novembro!AJ36</f>
        <v>4</v>
      </c>
    </row>
    <row r="37" spans="1:37" ht="15.95" customHeight="1">
      <c r="A37" s="10" t="s">
        <v>241</v>
      </c>
      <c r="B37" s="10" t="s">
        <v>242</v>
      </c>
      <c r="C37" s="11" t="s">
        <v>243</v>
      </c>
      <c r="D37" s="19"/>
      <c r="E37" s="19"/>
      <c r="F37" s="19"/>
      <c r="G37" s="19"/>
      <c r="H37" s="31">
        <v>1</v>
      </c>
      <c r="I37" s="19"/>
      <c r="J37" s="31">
        <v>1</v>
      </c>
      <c r="K37" s="19"/>
      <c r="L37" s="19"/>
      <c r="M37" s="19"/>
      <c r="N37" s="19"/>
      <c r="O37" s="31">
        <v>1</v>
      </c>
      <c r="P37" s="19"/>
      <c r="Q37" s="31">
        <v>1</v>
      </c>
      <c r="R37" s="19"/>
      <c r="S37" s="19"/>
      <c r="T37" s="19"/>
      <c r="U37" s="19"/>
      <c r="V37" s="19"/>
      <c r="W37" s="19"/>
      <c r="X37" s="31">
        <v>1</v>
      </c>
      <c r="Y37" s="19"/>
      <c r="Z37" s="19"/>
      <c r="AA37" s="19"/>
      <c r="AB37" s="19"/>
      <c r="AC37" s="31">
        <v>1</v>
      </c>
      <c r="AD37" s="19"/>
      <c r="AE37" s="31">
        <v>1</v>
      </c>
      <c r="AF37" s="19"/>
      <c r="AG37" s="19"/>
      <c r="AH37" s="19"/>
      <c r="AI37" s="19"/>
      <c r="AJ37" s="45">
        <f t="shared" si="0"/>
        <v>0</v>
      </c>
      <c r="AK37" s="45">
        <f>outubro!AK37+novembro!AJ37</f>
        <v>2</v>
      </c>
    </row>
    <row r="38" spans="1:37" ht="15.95" customHeight="1">
      <c r="A38" s="10" t="s">
        <v>244</v>
      </c>
      <c r="B38" s="10" t="s">
        <v>245</v>
      </c>
      <c r="C38" s="11" t="s">
        <v>246</v>
      </c>
      <c r="D38" s="19"/>
      <c r="E38" s="19"/>
      <c r="F38" s="19"/>
      <c r="G38" s="19"/>
      <c r="H38" s="31">
        <v>1</v>
      </c>
      <c r="I38" s="19"/>
      <c r="J38" s="31"/>
      <c r="K38" s="19"/>
      <c r="L38" s="19"/>
      <c r="M38" s="19"/>
      <c r="N38" s="19"/>
      <c r="O38" s="31"/>
      <c r="P38" s="19"/>
      <c r="Q38" s="31">
        <v>1</v>
      </c>
      <c r="R38" s="19"/>
      <c r="S38" s="19"/>
      <c r="T38" s="19"/>
      <c r="U38" s="19"/>
      <c r="V38" s="19"/>
      <c r="W38" s="19"/>
      <c r="X38" s="31">
        <v>1</v>
      </c>
      <c r="Y38" s="19"/>
      <c r="Z38" s="19"/>
      <c r="AA38" s="19"/>
      <c r="AB38" s="19"/>
      <c r="AC38" s="31">
        <v>1</v>
      </c>
      <c r="AD38" s="19"/>
      <c r="AE38" s="31">
        <v>1</v>
      </c>
      <c r="AF38" s="19"/>
      <c r="AG38" s="19"/>
      <c r="AH38" s="19"/>
      <c r="AI38" s="19"/>
      <c r="AJ38" s="45">
        <f t="shared" si="0"/>
        <v>2</v>
      </c>
      <c r="AK38" s="45">
        <f>outubro!AK38+novembro!AJ38</f>
        <v>10</v>
      </c>
    </row>
    <row r="39" spans="1:37" ht="15.95" customHeight="1">
      <c r="A39" s="10" t="s">
        <v>247</v>
      </c>
      <c r="B39" s="10" t="s">
        <v>248</v>
      </c>
      <c r="C39" s="11" t="s">
        <v>249</v>
      </c>
      <c r="D39" s="19"/>
      <c r="E39" s="19"/>
      <c r="F39" s="19"/>
      <c r="G39" s="19"/>
      <c r="H39" s="31">
        <v>1</v>
      </c>
      <c r="I39" s="19"/>
      <c r="J39" s="31">
        <v>1</v>
      </c>
      <c r="K39" s="19"/>
      <c r="L39" s="19"/>
      <c r="M39" s="19"/>
      <c r="N39" s="19"/>
      <c r="O39" s="31">
        <v>1</v>
      </c>
      <c r="P39" s="19"/>
      <c r="Q39" s="31">
        <v>1</v>
      </c>
      <c r="R39" s="19"/>
      <c r="S39" s="19"/>
      <c r="T39" s="19"/>
      <c r="U39" s="19"/>
      <c r="V39" s="19"/>
      <c r="W39" s="19"/>
      <c r="X39" s="31">
        <v>1</v>
      </c>
      <c r="Y39" s="19"/>
      <c r="Z39" s="19"/>
      <c r="AA39" s="19"/>
      <c r="AB39" s="19"/>
      <c r="AC39" s="31">
        <v>1</v>
      </c>
      <c r="AD39" s="19"/>
      <c r="AE39" s="31">
        <v>1</v>
      </c>
      <c r="AF39" s="19"/>
      <c r="AG39" s="19"/>
      <c r="AH39" s="19"/>
      <c r="AI39" s="19"/>
      <c r="AJ39" s="45">
        <f t="shared" si="0"/>
        <v>0</v>
      </c>
      <c r="AK39" s="45">
        <f>outubro!AK39+novembro!AJ39</f>
        <v>4</v>
      </c>
    </row>
    <row r="40" spans="1:37" ht="15.95" customHeight="1">
      <c r="A40" s="10" t="s">
        <v>250</v>
      </c>
      <c r="B40" s="10" t="s">
        <v>251</v>
      </c>
      <c r="C40" s="11" t="s">
        <v>252</v>
      </c>
      <c r="D40" s="19"/>
      <c r="E40" s="19"/>
      <c r="F40" s="19"/>
      <c r="G40" s="19"/>
      <c r="H40" s="31"/>
      <c r="I40" s="19"/>
      <c r="J40" s="31"/>
      <c r="K40" s="19"/>
      <c r="L40" s="19"/>
      <c r="M40" s="19"/>
      <c r="N40" s="19"/>
      <c r="O40" s="31"/>
      <c r="P40" s="19"/>
      <c r="Q40" s="31"/>
      <c r="R40" s="19"/>
      <c r="S40" s="19"/>
      <c r="T40" s="19"/>
      <c r="U40" s="19"/>
      <c r="V40" s="19"/>
      <c r="W40" s="19"/>
      <c r="X40" s="31"/>
      <c r="Y40" s="19"/>
      <c r="Z40" s="19"/>
      <c r="AA40" s="19"/>
      <c r="AB40" s="19"/>
      <c r="AC40" s="31"/>
      <c r="AD40" s="19"/>
      <c r="AE40" s="31"/>
      <c r="AF40" s="19"/>
      <c r="AG40" s="19"/>
      <c r="AH40" s="19"/>
      <c r="AI40" s="19"/>
      <c r="AJ40" s="45">
        <f t="shared" si="0"/>
        <v>7</v>
      </c>
      <c r="AK40" s="45">
        <f>outubro!AK40+novembro!AJ40</f>
        <v>14</v>
      </c>
    </row>
    <row r="41" spans="1:37" ht="15.95" customHeight="1">
      <c r="A41" s="10" t="s">
        <v>253</v>
      </c>
      <c r="B41" s="10" t="s">
        <v>254</v>
      </c>
      <c r="C41" s="11" t="s">
        <v>255</v>
      </c>
      <c r="D41" s="19"/>
      <c r="E41" s="19"/>
      <c r="F41" s="19"/>
      <c r="G41" s="19"/>
      <c r="H41" s="31"/>
      <c r="I41" s="19"/>
      <c r="J41" s="31"/>
      <c r="K41" s="19"/>
      <c r="L41" s="19"/>
      <c r="M41" s="19"/>
      <c r="N41" s="19"/>
      <c r="O41" s="31">
        <v>1</v>
      </c>
      <c r="P41" s="19"/>
      <c r="Q41" s="31">
        <v>1</v>
      </c>
      <c r="R41" s="19"/>
      <c r="S41" s="19"/>
      <c r="T41" s="19"/>
      <c r="U41" s="19"/>
      <c r="V41" s="19"/>
      <c r="W41" s="19"/>
      <c r="X41" s="31">
        <v>1</v>
      </c>
      <c r="Y41" s="19"/>
      <c r="Z41" s="19"/>
      <c r="AA41" s="19"/>
      <c r="AB41" s="19"/>
      <c r="AC41" s="31">
        <v>1</v>
      </c>
      <c r="AD41" s="19"/>
      <c r="AE41" s="31">
        <v>1</v>
      </c>
      <c r="AF41" s="19"/>
      <c r="AG41" s="19"/>
      <c r="AH41" s="19"/>
      <c r="AI41" s="19"/>
      <c r="AJ41" s="45">
        <f t="shared" si="0"/>
        <v>2</v>
      </c>
      <c r="AK41" s="45">
        <f>outubro!AK41+novembro!AJ41</f>
        <v>9</v>
      </c>
    </row>
    <row r="42" spans="1:37" ht="15.95" customHeight="1">
      <c r="A42" s="10" t="s">
        <v>256</v>
      </c>
      <c r="B42" s="10" t="s">
        <v>257</v>
      </c>
      <c r="C42" s="11" t="s">
        <v>258</v>
      </c>
      <c r="D42" s="19"/>
      <c r="E42" s="19"/>
      <c r="F42" s="19"/>
      <c r="G42" s="19"/>
      <c r="H42" s="31">
        <v>1</v>
      </c>
      <c r="I42" s="19"/>
      <c r="J42" s="31">
        <v>1</v>
      </c>
      <c r="K42" s="19"/>
      <c r="L42" s="19"/>
      <c r="M42" s="19"/>
      <c r="N42" s="19"/>
      <c r="O42" s="31">
        <v>1</v>
      </c>
      <c r="P42" s="19"/>
      <c r="Q42" s="31">
        <v>1</v>
      </c>
      <c r="R42" s="19"/>
      <c r="S42" s="19"/>
      <c r="T42" s="19"/>
      <c r="U42" s="19"/>
      <c r="V42" s="19"/>
      <c r="W42" s="19"/>
      <c r="X42" s="31">
        <v>1</v>
      </c>
      <c r="Y42" s="19"/>
      <c r="Z42" s="19"/>
      <c r="AA42" s="19"/>
      <c r="AB42" s="19"/>
      <c r="AC42" s="31">
        <v>1</v>
      </c>
      <c r="AD42" s="19"/>
      <c r="AE42" s="31">
        <v>1</v>
      </c>
      <c r="AF42" s="19"/>
      <c r="AG42" s="19"/>
      <c r="AH42" s="19"/>
      <c r="AI42" s="19"/>
      <c r="AJ42" s="45">
        <f t="shared" si="0"/>
        <v>0</v>
      </c>
      <c r="AK42" s="45">
        <f>outubro!AK42+novembro!AJ42</f>
        <v>4</v>
      </c>
    </row>
    <row r="43" spans="1:37" ht="15.95" customHeight="1">
      <c r="A43" s="10" t="s">
        <v>259</v>
      </c>
      <c r="B43" s="10" t="s">
        <v>260</v>
      </c>
      <c r="C43" s="11" t="s">
        <v>261</v>
      </c>
      <c r="D43" s="19"/>
      <c r="E43" s="19"/>
      <c r="F43" s="19"/>
      <c r="G43" s="19"/>
      <c r="H43" s="31">
        <v>1</v>
      </c>
      <c r="I43" s="19"/>
      <c r="J43" s="31">
        <v>1</v>
      </c>
      <c r="K43" s="19"/>
      <c r="L43" s="19"/>
      <c r="M43" s="19"/>
      <c r="N43" s="19"/>
      <c r="O43" s="31">
        <v>1</v>
      </c>
      <c r="P43" s="19"/>
      <c r="Q43" s="31">
        <v>1</v>
      </c>
      <c r="R43" s="19"/>
      <c r="S43" s="19"/>
      <c r="T43" s="19"/>
      <c r="U43" s="19"/>
      <c r="V43" s="19"/>
      <c r="W43" s="19"/>
      <c r="X43" s="31">
        <v>1</v>
      </c>
      <c r="Y43" s="19"/>
      <c r="Z43" s="19"/>
      <c r="AA43" s="19"/>
      <c r="AB43" s="19"/>
      <c r="AC43" s="31">
        <v>1</v>
      </c>
      <c r="AD43" s="19"/>
      <c r="AE43" s="31">
        <v>1</v>
      </c>
      <c r="AF43" s="19"/>
      <c r="AG43" s="19"/>
      <c r="AH43" s="19"/>
      <c r="AI43" s="19"/>
      <c r="AJ43" s="45">
        <f t="shared" si="0"/>
        <v>0</v>
      </c>
      <c r="AK43" s="45">
        <f>outubro!AK43+novembro!AJ43</f>
        <v>3</v>
      </c>
    </row>
    <row r="44" spans="1:37" ht="15.95" customHeight="1">
      <c r="A44" s="10" t="s">
        <v>262</v>
      </c>
      <c r="B44" s="10" t="s">
        <v>263</v>
      </c>
      <c r="C44" s="11" t="s">
        <v>264</v>
      </c>
      <c r="D44" s="19"/>
      <c r="E44" s="19"/>
      <c r="F44" s="19"/>
      <c r="G44" s="19"/>
      <c r="H44" s="31">
        <v>1</v>
      </c>
      <c r="I44" s="19"/>
      <c r="J44" s="31">
        <v>1</v>
      </c>
      <c r="K44" s="19"/>
      <c r="L44" s="19"/>
      <c r="M44" s="19"/>
      <c r="N44" s="19"/>
      <c r="O44" s="31">
        <v>1</v>
      </c>
      <c r="P44" s="19"/>
      <c r="Q44" s="31">
        <v>1</v>
      </c>
      <c r="R44" s="19"/>
      <c r="S44" s="19"/>
      <c r="T44" s="19"/>
      <c r="U44" s="19"/>
      <c r="V44" s="19"/>
      <c r="W44" s="19"/>
      <c r="X44" s="31">
        <v>1</v>
      </c>
      <c r="Y44" s="19"/>
      <c r="Z44" s="19"/>
      <c r="AA44" s="19"/>
      <c r="AB44" s="19"/>
      <c r="AC44" s="31">
        <v>1</v>
      </c>
      <c r="AD44" s="19"/>
      <c r="AE44" s="31">
        <v>1</v>
      </c>
      <c r="AF44" s="19"/>
      <c r="AG44" s="19"/>
      <c r="AH44" s="19"/>
      <c r="AI44" s="19"/>
      <c r="AJ44" s="45">
        <f t="shared" si="0"/>
        <v>0</v>
      </c>
      <c r="AK44" s="45">
        <f>outubro!AK44+novembro!AJ44</f>
        <v>1</v>
      </c>
    </row>
    <row r="45" spans="1:37" ht="15.95" customHeight="1">
      <c r="A45" s="10" t="s">
        <v>265</v>
      </c>
      <c r="B45" s="10" t="s">
        <v>266</v>
      </c>
      <c r="C45" s="11" t="s">
        <v>267</v>
      </c>
      <c r="D45" s="19"/>
      <c r="E45" s="19"/>
      <c r="F45" s="19"/>
      <c r="G45" s="19"/>
      <c r="H45" s="31"/>
      <c r="I45" s="19"/>
      <c r="J45" s="31"/>
      <c r="K45" s="19"/>
      <c r="L45" s="19"/>
      <c r="M45" s="19"/>
      <c r="N45" s="19"/>
      <c r="O45" s="31"/>
      <c r="P45" s="19"/>
      <c r="Q45" s="31"/>
      <c r="R45" s="19"/>
      <c r="S45" s="19"/>
      <c r="T45" s="19"/>
      <c r="U45" s="19"/>
      <c r="V45" s="19"/>
      <c r="W45" s="19"/>
      <c r="X45" s="31"/>
      <c r="Y45" s="19"/>
      <c r="Z45" s="19"/>
      <c r="AA45" s="19"/>
      <c r="AB45" s="19"/>
      <c r="AC45" s="31"/>
      <c r="AD45" s="19"/>
      <c r="AE45" s="31"/>
      <c r="AF45" s="19"/>
      <c r="AG45" s="19"/>
      <c r="AH45" s="19"/>
      <c r="AI45" s="19"/>
      <c r="AJ45" s="45">
        <f t="shared" si="0"/>
        <v>7</v>
      </c>
      <c r="AK45" s="45">
        <f>outubro!AK45+novembro!AJ45</f>
        <v>20</v>
      </c>
    </row>
    <row r="46" spans="1:37" ht="15.95" customHeight="1">
      <c r="A46" s="10" t="s">
        <v>268</v>
      </c>
      <c r="B46" s="10" t="s">
        <v>269</v>
      </c>
      <c r="C46" s="11" t="s">
        <v>270</v>
      </c>
      <c r="D46" s="19"/>
      <c r="E46" s="19"/>
      <c r="F46" s="19"/>
      <c r="G46" s="19"/>
      <c r="H46" s="31"/>
      <c r="I46" s="19"/>
      <c r="J46" s="31"/>
      <c r="K46" s="19"/>
      <c r="L46" s="19"/>
      <c r="M46" s="19"/>
      <c r="N46" s="19"/>
      <c r="O46" s="31"/>
      <c r="P46" s="19"/>
      <c r="Q46" s="31"/>
      <c r="R46" s="19"/>
      <c r="S46" s="19"/>
      <c r="T46" s="19"/>
      <c r="U46" s="19"/>
      <c r="V46" s="19"/>
      <c r="W46" s="19"/>
      <c r="X46" s="31"/>
      <c r="Y46" s="19"/>
      <c r="Z46" s="19"/>
      <c r="AA46" s="19"/>
      <c r="AB46" s="19"/>
      <c r="AC46" s="31"/>
      <c r="AD46" s="19"/>
      <c r="AE46" s="31"/>
      <c r="AF46" s="19"/>
      <c r="AG46" s="19"/>
      <c r="AH46" s="19"/>
      <c r="AI46" s="19"/>
      <c r="AJ46" s="45">
        <f t="shared" si="0"/>
        <v>7</v>
      </c>
      <c r="AK46" s="45">
        <f>outubro!AK46+novembro!AJ46</f>
        <v>20</v>
      </c>
    </row>
    <row r="49" spans="2:3">
      <c r="B49" s="33">
        <v>43409</v>
      </c>
      <c r="C49" t="s">
        <v>344</v>
      </c>
    </row>
    <row r="50" spans="2:3">
      <c r="B50" s="33">
        <v>43411</v>
      </c>
      <c r="C50" t="s">
        <v>345</v>
      </c>
    </row>
    <row r="51" spans="2:3">
      <c r="B51" s="33">
        <v>43416</v>
      </c>
      <c r="C51" t="s">
        <v>348</v>
      </c>
    </row>
    <row r="52" spans="2:3">
      <c r="B52" s="33">
        <v>43418</v>
      </c>
      <c r="C52" t="s">
        <v>349</v>
      </c>
    </row>
    <row r="53" spans="2:3">
      <c r="B53" s="33">
        <v>43425</v>
      </c>
      <c r="C53" t="s">
        <v>341</v>
      </c>
    </row>
    <row r="54" spans="2:3">
      <c r="B54" s="33">
        <v>43430</v>
      </c>
      <c r="C54" t="s">
        <v>346</v>
      </c>
    </row>
    <row r="55" spans="2:3">
      <c r="B55" s="33">
        <v>43432</v>
      </c>
      <c r="C55" t="s">
        <v>347</v>
      </c>
    </row>
  </sheetData>
  <mergeCells count="17">
    <mergeCell ref="D1:AH1"/>
    <mergeCell ref="A2:B2"/>
    <mergeCell ref="D2:G2"/>
    <mergeCell ref="K2:AH2"/>
    <mergeCell ref="A3:B3"/>
    <mergeCell ref="D3:G3"/>
    <mergeCell ref="K3:R3"/>
    <mergeCell ref="T3:V3"/>
    <mergeCell ref="W3:Y3"/>
    <mergeCell ref="T5:V5"/>
    <mergeCell ref="W5:Y5"/>
    <mergeCell ref="A4:B4"/>
    <mergeCell ref="D4:G4"/>
    <mergeCell ref="K4:R4"/>
    <mergeCell ref="A5:B5"/>
    <mergeCell ref="D5:G5"/>
    <mergeCell ref="K5:R5"/>
  </mergeCells>
  <pageMargins left="0.78740157499999996" right="0.78740157499999996" top="0.984251969" bottom="0.984251969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7C6B9-F9E1-4D84-A3D8-50092E8A4052}">
  <dimension ref="A1:AM52"/>
  <sheetViews>
    <sheetView workbookViewId="0">
      <selection activeCell="F30" sqref="F30"/>
    </sheetView>
  </sheetViews>
  <sheetFormatPr defaultRowHeight="12.75"/>
  <cols>
    <col min="1" max="1" width="5.5703125" customWidth="1"/>
    <col min="2" max="2" width="11.28515625" customWidth="1"/>
    <col min="3" max="3" width="44.5703125" customWidth="1"/>
    <col min="4" max="25" width="2.7109375" customWidth="1"/>
    <col min="26" max="26" width="3.140625" customWidth="1"/>
    <col min="27" max="34" width="2.7109375" customWidth="1"/>
    <col min="35" max="35" width="11.85546875" customWidth="1"/>
    <col min="36" max="36" width="6.5703125" customWidth="1"/>
    <col min="37" max="37" width="8.85546875" customWidth="1"/>
    <col min="38" max="38" width="10" customWidth="1"/>
    <col min="39" max="39" width="12.7109375" customWidth="1"/>
    <col min="257" max="257" width="5.5703125" customWidth="1"/>
    <col min="258" max="258" width="8.42578125" customWidth="1"/>
    <col min="259" max="259" width="44.5703125" customWidth="1"/>
    <col min="260" max="281" width="2.7109375" customWidth="1"/>
    <col min="282" max="282" width="2.28515625" customWidth="1"/>
    <col min="283" max="290" width="2.7109375" customWidth="1"/>
    <col min="291" max="291" width="9.28515625" customWidth="1"/>
    <col min="292" max="292" width="4" customWidth="1"/>
    <col min="293" max="294" width="9.140625" customWidth="1"/>
    <col min="513" max="513" width="5.5703125" customWidth="1"/>
    <col min="514" max="514" width="8.42578125" customWidth="1"/>
    <col min="515" max="515" width="44.5703125" customWidth="1"/>
    <col min="516" max="537" width="2.7109375" customWidth="1"/>
    <col min="538" max="538" width="2.28515625" customWidth="1"/>
    <col min="539" max="546" width="2.7109375" customWidth="1"/>
    <col min="547" max="547" width="9.28515625" customWidth="1"/>
    <col min="548" max="548" width="4" customWidth="1"/>
    <col min="549" max="550" width="9.140625" customWidth="1"/>
    <col min="769" max="769" width="5.5703125" customWidth="1"/>
    <col min="770" max="770" width="8.42578125" customWidth="1"/>
    <col min="771" max="771" width="44.5703125" customWidth="1"/>
    <col min="772" max="793" width="2.7109375" customWidth="1"/>
    <col min="794" max="794" width="2.28515625" customWidth="1"/>
    <col min="795" max="802" width="2.7109375" customWidth="1"/>
    <col min="803" max="803" width="9.28515625" customWidth="1"/>
    <col min="804" max="804" width="4" customWidth="1"/>
    <col min="805" max="806" width="9.140625" customWidth="1"/>
    <col min="1025" max="1025" width="5.5703125" customWidth="1"/>
    <col min="1026" max="1026" width="8.42578125" customWidth="1"/>
    <col min="1027" max="1027" width="44.5703125" customWidth="1"/>
    <col min="1028" max="1049" width="2.7109375" customWidth="1"/>
    <col min="1050" max="1050" width="2.28515625" customWidth="1"/>
    <col min="1051" max="1058" width="2.7109375" customWidth="1"/>
    <col min="1059" max="1059" width="9.28515625" customWidth="1"/>
    <col min="1060" max="1060" width="4" customWidth="1"/>
    <col min="1061" max="1062" width="9.140625" customWidth="1"/>
    <col min="1281" max="1281" width="5.5703125" customWidth="1"/>
    <col min="1282" max="1282" width="8.42578125" customWidth="1"/>
    <col min="1283" max="1283" width="44.5703125" customWidth="1"/>
    <col min="1284" max="1305" width="2.7109375" customWidth="1"/>
    <col min="1306" max="1306" width="2.28515625" customWidth="1"/>
    <col min="1307" max="1314" width="2.7109375" customWidth="1"/>
    <col min="1315" max="1315" width="9.28515625" customWidth="1"/>
    <col min="1316" max="1316" width="4" customWidth="1"/>
    <col min="1317" max="1318" width="9.140625" customWidth="1"/>
    <col min="1537" max="1537" width="5.5703125" customWidth="1"/>
    <col min="1538" max="1538" width="8.42578125" customWidth="1"/>
    <col min="1539" max="1539" width="44.5703125" customWidth="1"/>
    <col min="1540" max="1561" width="2.7109375" customWidth="1"/>
    <col min="1562" max="1562" width="2.28515625" customWidth="1"/>
    <col min="1563" max="1570" width="2.7109375" customWidth="1"/>
    <col min="1571" max="1571" width="9.28515625" customWidth="1"/>
    <col min="1572" max="1572" width="4" customWidth="1"/>
    <col min="1573" max="1574" width="9.140625" customWidth="1"/>
    <col min="1793" max="1793" width="5.5703125" customWidth="1"/>
    <col min="1794" max="1794" width="8.42578125" customWidth="1"/>
    <col min="1795" max="1795" width="44.5703125" customWidth="1"/>
    <col min="1796" max="1817" width="2.7109375" customWidth="1"/>
    <col min="1818" max="1818" width="2.28515625" customWidth="1"/>
    <col min="1819" max="1826" width="2.7109375" customWidth="1"/>
    <col min="1827" max="1827" width="9.28515625" customWidth="1"/>
    <col min="1828" max="1828" width="4" customWidth="1"/>
    <col min="1829" max="1830" width="9.140625" customWidth="1"/>
    <col min="2049" max="2049" width="5.5703125" customWidth="1"/>
    <col min="2050" max="2050" width="8.42578125" customWidth="1"/>
    <col min="2051" max="2051" width="44.5703125" customWidth="1"/>
    <col min="2052" max="2073" width="2.7109375" customWidth="1"/>
    <col min="2074" max="2074" width="2.28515625" customWidth="1"/>
    <col min="2075" max="2082" width="2.7109375" customWidth="1"/>
    <col min="2083" max="2083" width="9.28515625" customWidth="1"/>
    <col min="2084" max="2084" width="4" customWidth="1"/>
    <col min="2085" max="2086" width="9.140625" customWidth="1"/>
    <col min="2305" max="2305" width="5.5703125" customWidth="1"/>
    <col min="2306" max="2306" width="8.42578125" customWidth="1"/>
    <col min="2307" max="2307" width="44.5703125" customWidth="1"/>
    <col min="2308" max="2329" width="2.7109375" customWidth="1"/>
    <col min="2330" max="2330" width="2.28515625" customWidth="1"/>
    <col min="2331" max="2338" width="2.7109375" customWidth="1"/>
    <col min="2339" max="2339" width="9.28515625" customWidth="1"/>
    <col min="2340" max="2340" width="4" customWidth="1"/>
    <col min="2341" max="2342" width="9.140625" customWidth="1"/>
    <col min="2561" max="2561" width="5.5703125" customWidth="1"/>
    <col min="2562" max="2562" width="8.42578125" customWidth="1"/>
    <col min="2563" max="2563" width="44.5703125" customWidth="1"/>
    <col min="2564" max="2585" width="2.7109375" customWidth="1"/>
    <col min="2586" max="2586" width="2.28515625" customWidth="1"/>
    <col min="2587" max="2594" width="2.7109375" customWidth="1"/>
    <col min="2595" max="2595" width="9.28515625" customWidth="1"/>
    <col min="2596" max="2596" width="4" customWidth="1"/>
    <col min="2597" max="2598" width="9.140625" customWidth="1"/>
    <col min="2817" max="2817" width="5.5703125" customWidth="1"/>
    <col min="2818" max="2818" width="8.42578125" customWidth="1"/>
    <col min="2819" max="2819" width="44.5703125" customWidth="1"/>
    <col min="2820" max="2841" width="2.7109375" customWidth="1"/>
    <col min="2842" max="2842" width="2.28515625" customWidth="1"/>
    <col min="2843" max="2850" width="2.7109375" customWidth="1"/>
    <col min="2851" max="2851" width="9.28515625" customWidth="1"/>
    <col min="2852" max="2852" width="4" customWidth="1"/>
    <col min="2853" max="2854" width="9.140625" customWidth="1"/>
    <col min="3073" max="3073" width="5.5703125" customWidth="1"/>
    <col min="3074" max="3074" width="8.42578125" customWidth="1"/>
    <col min="3075" max="3075" width="44.5703125" customWidth="1"/>
    <col min="3076" max="3097" width="2.7109375" customWidth="1"/>
    <col min="3098" max="3098" width="2.28515625" customWidth="1"/>
    <col min="3099" max="3106" width="2.7109375" customWidth="1"/>
    <col min="3107" max="3107" width="9.28515625" customWidth="1"/>
    <col min="3108" max="3108" width="4" customWidth="1"/>
    <col min="3109" max="3110" width="9.140625" customWidth="1"/>
    <col min="3329" max="3329" width="5.5703125" customWidth="1"/>
    <col min="3330" max="3330" width="8.42578125" customWidth="1"/>
    <col min="3331" max="3331" width="44.5703125" customWidth="1"/>
    <col min="3332" max="3353" width="2.7109375" customWidth="1"/>
    <col min="3354" max="3354" width="2.28515625" customWidth="1"/>
    <col min="3355" max="3362" width="2.7109375" customWidth="1"/>
    <col min="3363" max="3363" width="9.28515625" customWidth="1"/>
    <col min="3364" max="3364" width="4" customWidth="1"/>
    <col min="3365" max="3366" width="9.140625" customWidth="1"/>
    <col min="3585" max="3585" width="5.5703125" customWidth="1"/>
    <col min="3586" max="3586" width="8.42578125" customWidth="1"/>
    <col min="3587" max="3587" width="44.5703125" customWidth="1"/>
    <col min="3588" max="3609" width="2.7109375" customWidth="1"/>
    <col min="3610" max="3610" width="2.28515625" customWidth="1"/>
    <col min="3611" max="3618" width="2.7109375" customWidth="1"/>
    <col min="3619" max="3619" width="9.28515625" customWidth="1"/>
    <col min="3620" max="3620" width="4" customWidth="1"/>
    <col min="3621" max="3622" width="9.140625" customWidth="1"/>
    <col min="3841" max="3841" width="5.5703125" customWidth="1"/>
    <col min="3842" max="3842" width="8.42578125" customWidth="1"/>
    <col min="3843" max="3843" width="44.5703125" customWidth="1"/>
    <col min="3844" max="3865" width="2.7109375" customWidth="1"/>
    <col min="3866" max="3866" width="2.28515625" customWidth="1"/>
    <col min="3867" max="3874" width="2.7109375" customWidth="1"/>
    <col min="3875" max="3875" width="9.28515625" customWidth="1"/>
    <col min="3876" max="3876" width="4" customWidth="1"/>
    <col min="3877" max="3878" width="9.140625" customWidth="1"/>
    <col min="4097" max="4097" width="5.5703125" customWidth="1"/>
    <col min="4098" max="4098" width="8.42578125" customWidth="1"/>
    <col min="4099" max="4099" width="44.5703125" customWidth="1"/>
    <col min="4100" max="4121" width="2.7109375" customWidth="1"/>
    <col min="4122" max="4122" width="2.28515625" customWidth="1"/>
    <col min="4123" max="4130" width="2.7109375" customWidth="1"/>
    <col min="4131" max="4131" width="9.28515625" customWidth="1"/>
    <col min="4132" max="4132" width="4" customWidth="1"/>
    <col min="4133" max="4134" width="9.140625" customWidth="1"/>
    <col min="4353" max="4353" width="5.5703125" customWidth="1"/>
    <col min="4354" max="4354" width="8.42578125" customWidth="1"/>
    <col min="4355" max="4355" width="44.5703125" customWidth="1"/>
    <col min="4356" max="4377" width="2.7109375" customWidth="1"/>
    <col min="4378" max="4378" width="2.28515625" customWidth="1"/>
    <col min="4379" max="4386" width="2.7109375" customWidth="1"/>
    <col min="4387" max="4387" width="9.28515625" customWidth="1"/>
    <col min="4388" max="4388" width="4" customWidth="1"/>
    <col min="4389" max="4390" width="9.140625" customWidth="1"/>
    <col min="4609" max="4609" width="5.5703125" customWidth="1"/>
    <col min="4610" max="4610" width="8.42578125" customWidth="1"/>
    <col min="4611" max="4611" width="44.5703125" customWidth="1"/>
    <col min="4612" max="4633" width="2.7109375" customWidth="1"/>
    <col min="4634" max="4634" width="2.28515625" customWidth="1"/>
    <col min="4635" max="4642" width="2.7109375" customWidth="1"/>
    <col min="4643" max="4643" width="9.28515625" customWidth="1"/>
    <col min="4644" max="4644" width="4" customWidth="1"/>
    <col min="4645" max="4646" width="9.140625" customWidth="1"/>
    <col min="4865" max="4865" width="5.5703125" customWidth="1"/>
    <col min="4866" max="4866" width="8.42578125" customWidth="1"/>
    <col min="4867" max="4867" width="44.5703125" customWidth="1"/>
    <col min="4868" max="4889" width="2.7109375" customWidth="1"/>
    <col min="4890" max="4890" width="2.28515625" customWidth="1"/>
    <col min="4891" max="4898" width="2.7109375" customWidth="1"/>
    <col min="4899" max="4899" width="9.28515625" customWidth="1"/>
    <col min="4900" max="4900" width="4" customWidth="1"/>
    <col min="4901" max="4902" width="9.140625" customWidth="1"/>
    <col min="5121" max="5121" width="5.5703125" customWidth="1"/>
    <col min="5122" max="5122" width="8.42578125" customWidth="1"/>
    <col min="5123" max="5123" width="44.5703125" customWidth="1"/>
    <col min="5124" max="5145" width="2.7109375" customWidth="1"/>
    <col min="5146" max="5146" width="2.28515625" customWidth="1"/>
    <col min="5147" max="5154" width="2.7109375" customWidth="1"/>
    <col min="5155" max="5155" width="9.28515625" customWidth="1"/>
    <col min="5156" max="5156" width="4" customWidth="1"/>
    <col min="5157" max="5158" width="9.140625" customWidth="1"/>
    <col min="5377" max="5377" width="5.5703125" customWidth="1"/>
    <col min="5378" max="5378" width="8.42578125" customWidth="1"/>
    <col min="5379" max="5379" width="44.5703125" customWidth="1"/>
    <col min="5380" max="5401" width="2.7109375" customWidth="1"/>
    <col min="5402" max="5402" width="2.28515625" customWidth="1"/>
    <col min="5403" max="5410" width="2.7109375" customWidth="1"/>
    <col min="5411" max="5411" width="9.28515625" customWidth="1"/>
    <col min="5412" max="5412" width="4" customWidth="1"/>
    <col min="5413" max="5414" width="9.140625" customWidth="1"/>
    <col min="5633" max="5633" width="5.5703125" customWidth="1"/>
    <col min="5634" max="5634" width="8.42578125" customWidth="1"/>
    <col min="5635" max="5635" width="44.5703125" customWidth="1"/>
    <col min="5636" max="5657" width="2.7109375" customWidth="1"/>
    <col min="5658" max="5658" width="2.28515625" customWidth="1"/>
    <col min="5659" max="5666" width="2.7109375" customWidth="1"/>
    <col min="5667" max="5667" width="9.28515625" customWidth="1"/>
    <col min="5668" max="5668" width="4" customWidth="1"/>
    <col min="5669" max="5670" width="9.140625" customWidth="1"/>
    <col min="5889" max="5889" width="5.5703125" customWidth="1"/>
    <col min="5890" max="5890" width="8.42578125" customWidth="1"/>
    <col min="5891" max="5891" width="44.5703125" customWidth="1"/>
    <col min="5892" max="5913" width="2.7109375" customWidth="1"/>
    <col min="5914" max="5914" width="2.28515625" customWidth="1"/>
    <col min="5915" max="5922" width="2.7109375" customWidth="1"/>
    <col min="5923" max="5923" width="9.28515625" customWidth="1"/>
    <col min="5924" max="5924" width="4" customWidth="1"/>
    <col min="5925" max="5926" width="9.140625" customWidth="1"/>
    <col min="6145" max="6145" width="5.5703125" customWidth="1"/>
    <col min="6146" max="6146" width="8.42578125" customWidth="1"/>
    <col min="6147" max="6147" width="44.5703125" customWidth="1"/>
    <col min="6148" max="6169" width="2.7109375" customWidth="1"/>
    <col min="6170" max="6170" width="2.28515625" customWidth="1"/>
    <col min="6171" max="6178" width="2.7109375" customWidth="1"/>
    <col min="6179" max="6179" width="9.28515625" customWidth="1"/>
    <col min="6180" max="6180" width="4" customWidth="1"/>
    <col min="6181" max="6182" width="9.140625" customWidth="1"/>
    <col min="6401" max="6401" width="5.5703125" customWidth="1"/>
    <col min="6402" max="6402" width="8.42578125" customWidth="1"/>
    <col min="6403" max="6403" width="44.5703125" customWidth="1"/>
    <col min="6404" max="6425" width="2.7109375" customWidth="1"/>
    <col min="6426" max="6426" width="2.28515625" customWidth="1"/>
    <col min="6427" max="6434" width="2.7109375" customWidth="1"/>
    <col min="6435" max="6435" width="9.28515625" customWidth="1"/>
    <col min="6436" max="6436" width="4" customWidth="1"/>
    <col min="6437" max="6438" width="9.140625" customWidth="1"/>
    <col min="6657" max="6657" width="5.5703125" customWidth="1"/>
    <col min="6658" max="6658" width="8.42578125" customWidth="1"/>
    <col min="6659" max="6659" width="44.5703125" customWidth="1"/>
    <col min="6660" max="6681" width="2.7109375" customWidth="1"/>
    <col min="6682" max="6682" width="2.28515625" customWidth="1"/>
    <col min="6683" max="6690" width="2.7109375" customWidth="1"/>
    <col min="6691" max="6691" width="9.28515625" customWidth="1"/>
    <col min="6692" max="6692" width="4" customWidth="1"/>
    <col min="6693" max="6694" width="9.140625" customWidth="1"/>
    <col min="6913" max="6913" width="5.5703125" customWidth="1"/>
    <col min="6914" max="6914" width="8.42578125" customWidth="1"/>
    <col min="6915" max="6915" width="44.5703125" customWidth="1"/>
    <col min="6916" max="6937" width="2.7109375" customWidth="1"/>
    <col min="6938" max="6938" width="2.28515625" customWidth="1"/>
    <col min="6939" max="6946" width="2.7109375" customWidth="1"/>
    <col min="6947" max="6947" width="9.28515625" customWidth="1"/>
    <col min="6948" max="6948" width="4" customWidth="1"/>
    <col min="6949" max="6950" width="9.140625" customWidth="1"/>
    <col min="7169" max="7169" width="5.5703125" customWidth="1"/>
    <col min="7170" max="7170" width="8.42578125" customWidth="1"/>
    <col min="7171" max="7171" width="44.5703125" customWidth="1"/>
    <col min="7172" max="7193" width="2.7109375" customWidth="1"/>
    <col min="7194" max="7194" width="2.28515625" customWidth="1"/>
    <col min="7195" max="7202" width="2.7109375" customWidth="1"/>
    <col min="7203" max="7203" width="9.28515625" customWidth="1"/>
    <col min="7204" max="7204" width="4" customWidth="1"/>
    <col min="7205" max="7206" width="9.140625" customWidth="1"/>
    <col min="7425" max="7425" width="5.5703125" customWidth="1"/>
    <col min="7426" max="7426" width="8.42578125" customWidth="1"/>
    <col min="7427" max="7427" width="44.5703125" customWidth="1"/>
    <col min="7428" max="7449" width="2.7109375" customWidth="1"/>
    <col min="7450" max="7450" width="2.28515625" customWidth="1"/>
    <col min="7451" max="7458" width="2.7109375" customWidth="1"/>
    <col min="7459" max="7459" width="9.28515625" customWidth="1"/>
    <col min="7460" max="7460" width="4" customWidth="1"/>
    <col min="7461" max="7462" width="9.140625" customWidth="1"/>
    <col min="7681" max="7681" width="5.5703125" customWidth="1"/>
    <col min="7682" max="7682" width="8.42578125" customWidth="1"/>
    <col min="7683" max="7683" width="44.5703125" customWidth="1"/>
    <col min="7684" max="7705" width="2.7109375" customWidth="1"/>
    <col min="7706" max="7706" width="2.28515625" customWidth="1"/>
    <col min="7707" max="7714" width="2.7109375" customWidth="1"/>
    <col min="7715" max="7715" width="9.28515625" customWidth="1"/>
    <col min="7716" max="7716" width="4" customWidth="1"/>
    <col min="7717" max="7718" width="9.140625" customWidth="1"/>
    <col min="7937" max="7937" width="5.5703125" customWidth="1"/>
    <col min="7938" max="7938" width="8.42578125" customWidth="1"/>
    <col min="7939" max="7939" width="44.5703125" customWidth="1"/>
    <col min="7940" max="7961" width="2.7109375" customWidth="1"/>
    <col min="7962" max="7962" width="2.28515625" customWidth="1"/>
    <col min="7963" max="7970" width="2.7109375" customWidth="1"/>
    <col min="7971" max="7971" width="9.28515625" customWidth="1"/>
    <col min="7972" max="7972" width="4" customWidth="1"/>
    <col min="7973" max="7974" width="9.140625" customWidth="1"/>
    <col min="8193" max="8193" width="5.5703125" customWidth="1"/>
    <col min="8194" max="8194" width="8.42578125" customWidth="1"/>
    <col min="8195" max="8195" width="44.5703125" customWidth="1"/>
    <col min="8196" max="8217" width="2.7109375" customWidth="1"/>
    <col min="8218" max="8218" width="2.28515625" customWidth="1"/>
    <col min="8219" max="8226" width="2.7109375" customWidth="1"/>
    <col min="8227" max="8227" width="9.28515625" customWidth="1"/>
    <col min="8228" max="8228" width="4" customWidth="1"/>
    <col min="8229" max="8230" width="9.140625" customWidth="1"/>
    <col min="8449" max="8449" width="5.5703125" customWidth="1"/>
    <col min="8450" max="8450" width="8.42578125" customWidth="1"/>
    <col min="8451" max="8451" width="44.5703125" customWidth="1"/>
    <col min="8452" max="8473" width="2.7109375" customWidth="1"/>
    <col min="8474" max="8474" width="2.28515625" customWidth="1"/>
    <col min="8475" max="8482" width="2.7109375" customWidth="1"/>
    <col min="8483" max="8483" width="9.28515625" customWidth="1"/>
    <col min="8484" max="8484" width="4" customWidth="1"/>
    <col min="8485" max="8486" width="9.140625" customWidth="1"/>
    <col min="8705" max="8705" width="5.5703125" customWidth="1"/>
    <col min="8706" max="8706" width="8.42578125" customWidth="1"/>
    <col min="8707" max="8707" width="44.5703125" customWidth="1"/>
    <col min="8708" max="8729" width="2.7109375" customWidth="1"/>
    <col min="8730" max="8730" width="2.28515625" customWidth="1"/>
    <col min="8731" max="8738" width="2.7109375" customWidth="1"/>
    <col min="8739" max="8739" width="9.28515625" customWidth="1"/>
    <col min="8740" max="8740" width="4" customWidth="1"/>
    <col min="8741" max="8742" width="9.140625" customWidth="1"/>
    <col min="8961" max="8961" width="5.5703125" customWidth="1"/>
    <col min="8962" max="8962" width="8.42578125" customWidth="1"/>
    <col min="8963" max="8963" width="44.5703125" customWidth="1"/>
    <col min="8964" max="8985" width="2.7109375" customWidth="1"/>
    <col min="8986" max="8986" width="2.28515625" customWidth="1"/>
    <col min="8987" max="8994" width="2.7109375" customWidth="1"/>
    <col min="8995" max="8995" width="9.28515625" customWidth="1"/>
    <col min="8996" max="8996" width="4" customWidth="1"/>
    <col min="8997" max="8998" width="9.140625" customWidth="1"/>
    <col min="9217" max="9217" width="5.5703125" customWidth="1"/>
    <col min="9218" max="9218" width="8.42578125" customWidth="1"/>
    <col min="9219" max="9219" width="44.5703125" customWidth="1"/>
    <col min="9220" max="9241" width="2.7109375" customWidth="1"/>
    <col min="9242" max="9242" width="2.28515625" customWidth="1"/>
    <col min="9243" max="9250" width="2.7109375" customWidth="1"/>
    <col min="9251" max="9251" width="9.28515625" customWidth="1"/>
    <col min="9252" max="9252" width="4" customWidth="1"/>
    <col min="9253" max="9254" width="9.140625" customWidth="1"/>
    <col min="9473" max="9473" width="5.5703125" customWidth="1"/>
    <col min="9474" max="9474" width="8.42578125" customWidth="1"/>
    <col min="9475" max="9475" width="44.5703125" customWidth="1"/>
    <col min="9476" max="9497" width="2.7109375" customWidth="1"/>
    <col min="9498" max="9498" width="2.28515625" customWidth="1"/>
    <col min="9499" max="9506" width="2.7109375" customWidth="1"/>
    <col min="9507" max="9507" width="9.28515625" customWidth="1"/>
    <col min="9508" max="9508" width="4" customWidth="1"/>
    <col min="9509" max="9510" width="9.140625" customWidth="1"/>
    <col min="9729" max="9729" width="5.5703125" customWidth="1"/>
    <col min="9730" max="9730" width="8.42578125" customWidth="1"/>
    <col min="9731" max="9731" width="44.5703125" customWidth="1"/>
    <col min="9732" max="9753" width="2.7109375" customWidth="1"/>
    <col min="9754" max="9754" width="2.28515625" customWidth="1"/>
    <col min="9755" max="9762" width="2.7109375" customWidth="1"/>
    <col min="9763" max="9763" width="9.28515625" customWidth="1"/>
    <col min="9764" max="9764" width="4" customWidth="1"/>
    <col min="9765" max="9766" width="9.140625" customWidth="1"/>
    <col min="9985" max="9985" width="5.5703125" customWidth="1"/>
    <col min="9986" max="9986" width="8.42578125" customWidth="1"/>
    <col min="9987" max="9987" width="44.5703125" customWidth="1"/>
    <col min="9988" max="10009" width="2.7109375" customWidth="1"/>
    <col min="10010" max="10010" width="2.28515625" customWidth="1"/>
    <col min="10011" max="10018" width="2.7109375" customWidth="1"/>
    <col min="10019" max="10019" width="9.28515625" customWidth="1"/>
    <col min="10020" max="10020" width="4" customWidth="1"/>
    <col min="10021" max="10022" width="9.140625" customWidth="1"/>
    <col min="10241" max="10241" width="5.5703125" customWidth="1"/>
    <col min="10242" max="10242" width="8.42578125" customWidth="1"/>
    <col min="10243" max="10243" width="44.5703125" customWidth="1"/>
    <col min="10244" max="10265" width="2.7109375" customWidth="1"/>
    <col min="10266" max="10266" width="2.28515625" customWidth="1"/>
    <col min="10267" max="10274" width="2.7109375" customWidth="1"/>
    <col min="10275" max="10275" width="9.28515625" customWidth="1"/>
    <col min="10276" max="10276" width="4" customWidth="1"/>
    <col min="10277" max="10278" width="9.140625" customWidth="1"/>
    <col min="10497" max="10497" width="5.5703125" customWidth="1"/>
    <col min="10498" max="10498" width="8.42578125" customWidth="1"/>
    <col min="10499" max="10499" width="44.5703125" customWidth="1"/>
    <col min="10500" max="10521" width="2.7109375" customWidth="1"/>
    <col min="10522" max="10522" width="2.28515625" customWidth="1"/>
    <col min="10523" max="10530" width="2.7109375" customWidth="1"/>
    <col min="10531" max="10531" width="9.28515625" customWidth="1"/>
    <col min="10532" max="10532" width="4" customWidth="1"/>
    <col min="10533" max="10534" width="9.140625" customWidth="1"/>
    <col min="10753" max="10753" width="5.5703125" customWidth="1"/>
    <col min="10754" max="10754" width="8.42578125" customWidth="1"/>
    <col min="10755" max="10755" width="44.5703125" customWidth="1"/>
    <col min="10756" max="10777" width="2.7109375" customWidth="1"/>
    <col min="10778" max="10778" width="2.28515625" customWidth="1"/>
    <col min="10779" max="10786" width="2.7109375" customWidth="1"/>
    <col min="10787" max="10787" width="9.28515625" customWidth="1"/>
    <col min="10788" max="10788" width="4" customWidth="1"/>
    <col min="10789" max="10790" width="9.140625" customWidth="1"/>
    <col min="11009" max="11009" width="5.5703125" customWidth="1"/>
    <col min="11010" max="11010" width="8.42578125" customWidth="1"/>
    <col min="11011" max="11011" width="44.5703125" customWidth="1"/>
    <col min="11012" max="11033" width="2.7109375" customWidth="1"/>
    <col min="11034" max="11034" width="2.28515625" customWidth="1"/>
    <col min="11035" max="11042" width="2.7109375" customWidth="1"/>
    <col min="11043" max="11043" width="9.28515625" customWidth="1"/>
    <col min="11044" max="11044" width="4" customWidth="1"/>
    <col min="11045" max="11046" width="9.140625" customWidth="1"/>
    <col min="11265" max="11265" width="5.5703125" customWidth="1"/>
    <col min="11266" max="11266" width="8.42578125" customWidth="1"/>
    <col min="11267" max="11267" width="44.5703125" customWidth="1"/>
    <col min="11268" max="11289" width="2.7109375" customWidth="1"/>
    <col min="11290" max="11290" width="2.28515625" customWidth="1"/>
    <col min="11291" max="11298" width="2.7109375" customWidth="1"/>
    <col min="11299" max="11299" width="9.28515625" customWidth="1"/>
    <col min="11300" max="11300" width="4" customWidth="1"/>
    <col min="11301" max="11302" width="9.140625" customWidth="1"/>
    <col min="11521" max="11521" width="5.5703125" customWidth="1"/>
    <col min="11522" max="11522" width="8.42578125" customWidth="1"/>
    <col min="11523" max="11523" width="44.5703125" customWidth="1"/>
    <col min="11524" max="11545" width="2.7109375" customWidth="1"/>
    <col min="11546" max="11546" width="2.28515625" customWidth="1"/>
    <col min="11547" max="11554" width="2.7109375" customWidth="1"/>
    <col min="11555" max="11555" width="9.28515625" customWidth="1"/>
    <col min="11556" max="11556" width="4" customWidth="1"/>
    <col min="11557" max="11558" width="9.140625" customWidth="1"/>
    <col min="11777" max="11777" width="5.5703125" customWidth="1"/>
    <col min="11778" max="11778" width="8.42578125" customWidth="1"/>
    <col min="11779" max="11779" width="44.5703125" customWidth="1"/>
    <col min="11780" max="11801" width="2.7109375" customWidth="1"/>
    <col min="11802" max="11802" width="2.28515625" customWidth="1"/>
    <col min="11803" max="11810" width="2.7109375" customWidth="1"/>
    <col min="11811" max="11811" width="9.28515625" customWidth="1"/>
    <col min="11812" max="11812" width="4" customWidth="1"/>
    <col min="11813" max="11814" width="9.140625" customWidth="1"/>
    <col min="12033" max="12033" width="5.5703125" customWidth="1"/>
    <col min="12034" max="12034" width="8.42578125" customWidth="1"/>
    <col min="12035" max="12035" width="44.5703125" customWidth="1"/>
    <col min="12036" max="12057" width="2.7109375" customWidth="1"/>
    <col min="12058" max="12058" width="2.28515625" customWidth="1"/>
    <col min="12059" max="12066" width="2.7109375" customWidth="1"/>
    <col min="12067" max="12067" width="9.28515625" customWidth="1"/>
    <col min="12068" max="12068" width="4" customWidth="1"/>
    <col min="12069" max="12070" width="9.140625" customWidth="1"/>
    <col min="12289" max="12289" width="5.5703125" customWidth="1"/>
    <col min="12290" max="12290" width="8.42578125" customWidth="1"/>
    <col min="12291" max="12291" width="44.5703125" customWidth="1"/>
    <col min="12292" max="12313" width="2.7109375" customWidth="1"/>
    <col min="12314" max="12314" width="2.28515625" customWidth="1"/>
    <col min="12315" max="12322" width="2.7109375" customWidth="1"/>
    <col min="12323" max="12323" width="9.28515625" customWidth="1"/>
    <col min="12324" max="12324" width="4" customWidth="1"/>
    <col min="12325" max="12326" width="9.140625" customWidth="1"/>
    <col min="12545" max="12545" width="5.5703125" customWidth="1"/>
    <col min="12546" max="12546" width="8.42578125" customWidth="1"/>
    <col min="12547" max="12547" width="44.5703125" customWidth="1"/>
    <col min="12548" max="12569" width="2.7109375" customWidth="1"/>
    <col min="12570" max="12570" width="2.28515625" customWidth="1"/>
    <col min="12571" max="12578" width="2.7109375" customWidth="1"/>
    <col min="12579" max="12579" width="9.28515625" customWidth="1"/>
    <col min="12580" max="12580" width="4" customWidth="1"/>
    <col min="12581" max="12582" width="9.140625" customWidth="1"/>
    <col min="12801" max="12801" width="5.5703125" customWidth="1"/>
    <col min="12802" max="12802" width="8.42578125" customWidth="1"/>
    <col min="12803" max="12803" width="44.5703125" customWidth="1"/>
    <col min="12804" max="12825" width="2.7109375" customWidth="1"/>
    <col min="12826" max="12826" width="2.28515625" customWidth="1"/>
    <col min="12827" max="12834" width="2.7109375" customWidth="1"/>
    <col min="12835" max="12835" width="9.28515625" customWidth="1"/>
    <col min="12836" max="12836" width="4" customWidth="1"/>
    <col min="12837" max="12838" width="9.140625" customWidth="1"/>
    <col min="13057" max="13057" width="5.5703125" customWidth="1"/>
    <col min="13058" max="13058" width="8.42578125" customWidth="1"/>
    <col min="13059" max="13059" width="44.5703125" customWidth="1"/>
    <col min="13060" max="13081" width="2.7109375" customWidth="1"/>
    <col min="13082" max="13082" width="2.28515625" customWidth="1"/>
    <col min="13083" max="13090" width="2.7109375" customWidth="1"/>
    <col min="13091" max="13091" width="9.28515625" customWidth="1"/>
    <col min="13092" max="13092" width="4" customWidth="1"/>
    <col min="13093" max="13094" width="9.140625" customWidth="1"/>
    <col min="13313" max="13313" width="5.5703125" customWidth="1"/>
    <col min="13314" max="13314" width="8.42578125" customWidth="1"/>
    <col min="13315" max="13315" width="44.5703125" customWidth="1"/>
    <col min="13316" max="13337" width="2.7109375" customWidth="1"/>
    <col min="13338" max="13338" width="2.28515625" customWidth="1"/>
    <col min="13339" max="13346" width="2.7109375" customWidth="1"/>
    <col min="13347" max="13347" width="9.28515625" customWidth="1"/>
    <col min="13348" max="13348" width="4" customWidth="1"/>
    <col min="13349" max="13350" width="9.140625" customWidth="1"/>
    <col min="13569" max="13569" width="5.5703125" customWidth="1"/>
    <col min="13570" max="13570" width="8.42578125" customWidth="1"/>
    <col min="13571" max="13571" width="44.5703125" customWidth="1"/>
    <col min="13572" max="13593" width="2.7109375" customWidth="1"/>
    <col min="13594" max="13594" width="2.28515625" customWidth="1"/>
    <col min="13595" max="13602" width="2.7109375" customWidth="1"/>
    <col min="13603" max="13603" width="9.28515625" customWidth="1"/>
    <col min="13604" max="13604" width="4" customWidth="1"/>
    <col min="13605" max="13606" width="9.140625" customWidth="1"/>
    <col min="13825" max="13825" width="5.5703125" customWidth="1"/>
    <col min="13826" max="13826" width="8.42578125" customWidth="1"/>
    <col min="13827" max="13827" width="44.5703125" customWidth="1"/>
    <col min="13828" max="13849" width="2.7109375" customWidth="1"/>
    <col min="13850" max="13850" width="2.28515625" customWidth="1"/>
    <col min="13851" max="13858" width="2.7109375" customWidth="1"/>
    <col min="13859" max="13859" width="9.28515625" customWidth="1"/>
    <col min="13860" max="13860" width="4" customWidth="1"/>
    <col min="13861" max="13862" width="9.140625" customWidth="1"/>
    <col min="14081" max="14081" width="5.5703125" customWidth="1"/>
    <col min="14082" max="14082" width="8.42578125" customWidth="1"/>
    <col min="14083" max="14083" width="44.5703125" customWidth="1"/>
    <col min="14084" max="14105" width="2.7109375" customWidth="1"/>
    <col min="14106" max="14106" width="2.28515625" customWidth="1"/>
    <col min="14107" max="14114" width="2.7109375" customWidth="1"/>
    <col min="14115" max="14115" width="9.28515625" customWidth="1"/>
    <col min="14116" max="14116" width="4" customWidth="1"/>
    <col min="14117" max="14118" width="9.140625" customWidth="1"/>
    <col min="14337" max="14337" width="5.5703125" customWidth="1"/>
    <col min="14338" max="14338" width="8.42578125" customWidth="1"/>
    <col min="14339" max="14339" width="44.5703125" customWidth="1"/>
    <col min="14340" max="14361" width="2.7109375" customWidth="1"/>
    <col min="14362" max="14362" width="2.28515625" customWidth="1"/>
    <col min="14363" max="14370" width="2.7109375" customWidth="1"/>
    <col min="14371" max="14371" width="9.28515625" customWidth="1"/>
    <col min="14372" max="14372" width="4" customWidth="1"/>
    <col min="14373" max="14374" width="9.140625" customWidth="1"/>
    <col min="14593" max="14593" width="5.5703125" customWidth="1"/>
    <col min="14594" max="14594" width="8.42578125" customWidth="1"/>
    <col min="14595" max="14595" width="44.5703125" customWidth="1"/>
    <col min="14596" max="14617" width="2.7109375" customWidth="1"/>
    <col min="14618" max="14618" width="2.28515625" customWidth="1"/>
    <col min="14619" max="14626" width="2.7109375" customWidth="1"/>
    <col min="14627" max="14627" width="9.28515625" customWidth="1"/>
    <col min="14628" max="14628" width="4" customWidth="1"/>
    <col min="14629" max="14630" width="9.140625" customWidth="1"/>
    <col min="14849" max="14849" width="5.5703125" customWidth="1"/>
    <col min="14850" max="14850" width="8.42578125" customWidth="1"/>
    <col min="14851" max="14851" width="44.5703125" customWidth="1"/>
    <col min="14852" max="14873" width="2.7109375" customWidth="1"/>
    <col min="14874" max="14874" width="2.28515625" customWidth="1"/>
    <col min="14875" max="14882" width="2.7109375" customWidth="1"/>
    <col min="14883" max="14883" width="9.28515625" customWidth="1"/>
    <col min="14884" max="14884" width="4" customWidth="1"/>
    <col min="14885" max="14886" width="9.140625" customWidth="1"/>
    <col min="15105" max="15105" width="5.5703125" customWidth="1"/>
    <col min="15106" max="15106" width="8.42578125" customWidth="1"/>
    <col min="15107" max="15107" width="44.5703125" customWidth="1"/>
    <col min="15108" max="15129" width="2.7109375" customWidth="1"/>
    <col min="15130" max="15130" width="2.28515625" customWidth="1"/>
    <col min="15131" max="15138" width="2.7109375" customWidth="1"/>
    <col min="15139" max="15139" width="9.28515625" customWidth="1"/>
    <col min="15140" max="15140" width="4" customWidth="1"/>
    <col min="15141" max="15142" width="9.140625" customWidth="1"/>
    <col min="15361" max="15361" width="5.5703125" customWidth="1"/>
    <col min="15362" max="15362" width="8.42578125" customWidth="1"/>
    <col min="15363" max="15363" width="44.5703125" customWidth="1"/>
    <col min="15364" max="15385" width="2.7109375" customWidth="1"/>
    <col min="15386" max="15386" width="2.28515625" customWidth="1"/>
    <col min="15387" max="15394" width="2.7109375" customWidth="1"/>
    <col min="15395" max="15395" width="9.28515625" customWidth="1"/>
    <col min="15396" max="15396" width="4" customWidth="1"/>
    <col min="15397" max="15398" width="9.140625" customWidth="1"/>
    <col min="15617" max="15617" width="5.5703125" customWidth="1"/>
    <col min="15618" max="15618" width="8.42578125" customWidth="1"/>
    <col min="15619" max="15619" width="44.5703125" customWidth="1"/>
    <col min="15620" max="15641" width="2.7109375" customWidth="1"/>
    <col min="15642" max="15642" width="2.28515625" customWidth="1"/>
    <col min="15643" max="15650" width="2.7109375" customWidth="1"/>
    <col min="15651" max="15651" width="9.28515625" customWidth="1"/>
    <col min="15652" max="15652" width="4" customWidth="1"/>
    <col min="15653" max="15654" width="9.140625" customWidth="1"/>
    <col min="15873" max="15873" width="5.5703125" customWidth="1"/>
    <col min="15874" max="15874" width="8.42578125" customWidth="1"/>
    <col min="15875" max="15875" width="44.5703125" customWidth="1"/>
    <col min="15876" max="15897" width="2.7109375" customWidth="1"/>
    <col min="15898" max="15898" width="2.28515625" customWidth="1"/>
    <col min="15899" max="15906" width="2.7109375" customWidth="1"/>
    <col min="15907" max="15907" width="9.28515625" customWidth="1"/>
    <col min="15908" max="15908" width="4" customWidth="1"/>
    <col min="15909" max="15910" width="9.140625" customWidth="1"/>
    <col min="16129" max="16129" width="5.5703125" customWidth="1"/>
    <col min="16130" max="16130" width="8.42578125" customWidth="1"/>
    <col min="16131" max="16131" width="44.5703125" customWidth="1"/>
    <col min="16132" max="16153" width="2.7109375" customWidth="1"/>
    <col min="16154" max="16154" width="2.28515625" customWidth="1"/>
    <col min="16155" max="16162" width="2.7109375" customWidth="1"/>
    <col min="16163" max="16163" width="9.28515625" customWidth="1"/>
    <col min="16164" max="16164" width="4" customWidth="1"/>
    <col min="16165" max="16166" width="9.140625" customWidth="1"/>
  </cols>
  <sheetData>
    <row r="1" spans="1:39" ht="20.25" customHeight="1">
      <c r="D1" s="56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27" t="s">
        <v>313</v>
      </c>
      <c r="AJ1" s="28">
        <v>3</v>
      </c>
      <c r="AK1" s="26"/>
    </row>
    <row r="2" spans="1:39" ht="15" customHeight="1">
      <c r="A2" s="51"/>
      <c r="B2" s="51"/>
      <c r="D2" s="57" t="s">
        <v>271</v>
      </c>
      <c r="E2" s="57"/>
      <c r="F2" s="57"/>
      <c r="G2" s="57"/>
      <c r="H2" s="14"/>
      <c r="I2" s="14"/>
      <c r="J2" s="14"/>
      <c r="K2" s="55" t="s">
        <v>2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29" t="s">
        <v>314</v>
      </c>
      <c r="AJ2" s="28">
        <f>AJ1+novembro!AJ1+outubro!AJ1+setembro!AJ1+agosto!X1</f>
        <v>30</v>
      </c>
      <c r="AK2" s="19"/>
    </row>
    <row r="3" spans="1:39" ht="27" customHeight="1">
      <c r="A3" s="52"/>
      <c r="B3" s="52"/>
      <c r="D3" s="57" t="s">
        <v>272</v>
      </c>
      <c r="E3" s="57"/>
      <c r="F3" s="57"/>
      <c r="G3" s="57"/>
      <c r="K3" s="53" t="s">
        <v>4</v>
      </c>
      <c r="L3" s="53"/>
      <c r="M3" s="53"/>
      <c r="N3" s="53"/>
      <c r="O3" s="53"/>
      <c r="P3" s="53"/>
      <c r="Q3" s="53"/>
      <c r="R3" s="53"/>
      <c r="S3" s="19"/>
      <c r="T3" s="58" t="s">
        <v>275</v>
      </c>
      <c r="U3" s="58"/>
      <c r="V3" s="58"/>
      <c r="W3" s="55" t="s">
        <v>6</v>
      </c>
      <c r="X3" s="55"/>
      <c r="Y3" s="55"/>
      <c r="AK3" s="19"/>
    </row>
    <row r="4" spans="1:39" ht="18.95" customHeight="1">
      <c r="A4" s="52"/>
      <c r="B4" s="52"/>
      <c r="C4" s="20"/>
      <c r="D4" s="57" t="s">
        <v>273</v>
      </c>
      <c r="E4" s="57"/>
      <c r="F4" s="57"/>
      <c r="G4" s="57"/>
      <c r="K4" s="53" t="s">
        <v>8</v>
      </c>
      <c r="L4" s="53"/>
      <c r="M4" s="53"/>
      <c r="N4" s="53"/>
      <c r="O4" s="53"/>
      <c r="P4" s="53"/>
      <c r="Q4" s="53"/>
      <c r="R4" s="53"/>
      <c r="S4" s="19"/>
      <c r="T4" s="21"/>
      <c r="U4" s="21"/>
      <c r="V4" s="17"/>
      <c r="W4" s="14"/>
      <c r="AK4" s="19"/>
    </row>
    <row r="5" spans="1:39" ht="26.1" customHeight="1">
      <c r="A5" s="52"/>
      <c r="B5" s="52"/>
      <c r="C5" s="20"/>
      <c r="D5" s="57" t="s">
        <v>274</v>
      </c>
      <c r="E5" s="57"/>
      <c r="F5" s="57"/>
      <c r="G5" s="57"/>
      <c r="K5" s="53" t="s">
        <v>10</v>
      </c>
      <c r="L5" s="53"/>
      <c r="M5" s="53"/>
      <c r="N5" s="53"/>
      <c r="O5" s="53"/>
      <c r="P5" s="53"/>
      <c r="Q5" s="53"/>
      <c r="R5" s="53"/>
      <c r="S5" s="19"/>
      <c r="T5" s="58" t="s">
        <v>276</v>
      </c>
      <c r="U5" s="58"/>
      <c r="V5" s="58"/>
      <c r="W5" s="59" t="s">
        <v>286</v>
      </c>
      <c r="X5" s="55"/>
      <c r="Y5" s="55"/>
      <c r="AK5" s="19"/>
    </row>
    <row r="6" spans="1:39" ht="18.95" customHeight="1">
      <c r="B6" s="22"/>
      <c r="C6" s="20"/>
      <c r="AK6" s="19"/>
    </row>
    <row r="7" spans="1:39" ht="30" customHeight="1">
      <c r="A7" s="3" t="s">
        <v>13</v>
      </c>
      <c r="B7" s="3" t="s">
        <v>14</v>
      </c>
      <c r="C7" s="3" t="s">
        <v>15</v>
      </c>
      <c r="D7" s="23" t="s">
        <v>301</v>
      </c>
      <c r="E7" s="23" t="s">
        <v>302</v>
      </c>
      <c r="F7" s="24" t="s">
        <v>303</v>
      </c>
      <c r="G7" s="23" t="s">
        <v>304</v>
      </c>
      <c r="H7" s="34" t="s">
        <v>305</v>
      </c>
      <c r="I7" s="23" t="s">
        <v>306</v>
      </c>
      <c r="J7" s="23" t="s">
        <v>307</v>
      </c>
      <c r="K7" s="23" t="s">
        <v>308</v>
      </c>
      <c r="L7" s="23" t="s">
        <v>309</v>
      </c>
      <c r="M7" s="24" t="s">
        <v>310</v>
      </c>
      <c r="N7" s="23" t="s">
        <v>311</v>
      </c>
      <c r="O7" s="24" t="s">
        <v>312</v>
      </c>
      <c r="P7" s="23" t="s">
        <v>151</v>
      </c>
      <c r="Q7" s="23" t="s">
        <v>152</v>
      </c>
      <c r="R7" s="23" t="s">
        <v>153</v>
      </c>
      <c r="S7" s="23" t="s">
        <v>154</v>
      </c>
      <c r="T7" s="25" t="s">
        <v>155</v>
      </c>
      <c r="U7" s="25" t="s">
        <v>156</v>
      </c>
      <c r="V7" s="25" t="s">
        <v>157</v>
      </c>
      <c r="W7" s="23" t="s">
        <v>158</v>
      </c>
      <c r="X7" s="23" t="s">
        <v>159</v>
      </c>
      <c r="Y7" s="23" t="s">
        <v>160</v>
      </c>
      <c r="Z7" s="23" t="s">
        <v>161</v>
      </c>
      <c r="AA7" s="23" t="s">
        <v>162</v>
      </c>
      <c r="AB7" s="23" t="s">
        <v>163</v>
      </c>
      <c r="AC7" s="23" t="s">
        <v>164</v>
      </c>
      <c r="AD7" s="23" t="s">
        <v>165</v>
      </c>
      <c r="AE7" s="23" t="s">
        <v>166</v>
      </c>
      <c r="AF7" s="23" t="s">
        <v>167</v>
      </c>
      <c r="AG7" s="23" t="s">
        <v>168</v>
      </c>
      <c r="AH7" s="23" t="s">
        <v>169</v>
      </c>
      <c r="AI7" s="23" t="s">
        <v>327</v>
      </c>
      <c r="AJ7" s="23" t="s">
        <v>351</v>
      </c>
      <c r="AK7" s="23" t="s">
        <v>352</v>
      </c>
      <c r="AL7" s="38" t="s">
        <v>324</v>
      </c>
      <c r="AM7" s="38" t="s">
        <v>323</v>
      </c>
    </row>
    <row r="8" spans="1:39" ht="15.95" customHeight="1">
      <c r="A8" s="10" t="s">
        <v>172</v>
      </c>
      <c r="B8" s="10" t="s">
        <v>173</v>
      </c>
      <c r="C8" s="11" t="s">
        <v>174</v>
      </c>
      <c r="D8" s="19"/>
      <c r="E8" s="19"/>
      <c r="F8" s="31">
        <v>1</v>
      </c>
      <c r="G8" s="19"/>
      <c r="H8" s="31">
        <v>1</v>
      </c>
      <c r="I8" s="19"/>
      <c r="J8" s="19"/>
      <c r="K8" s="19"/>
      <c r="L8" s="19"/>
      <c r="M8" s="31">
        <v>1</v>
      </c>
      <c r="N8" s="19"/>
      <c r="O8" s="3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43">
        <v>7.4</v>
      </c>
      <c r="AJ8" s="19"/>
      <c r="AK8" s="19"/>
      <c r="AL8">
        <f>$AJ$1-SUM(F8:M8)</f>
        <v>0</v>
      </c>
      <c r="AM8">
        <f>AL8+novembro!AK8</f>
        <v>3</v>
      </c>
    </row>
    <row r="9" spans="1:39" ht="15.95" customHeight="1">
      <c r="A9" s="10" t="s">
        <v>175</v>
      </c>
      <c r="B9" s="10" t="s">
        <v>176</v>
      </c>
      <c r="C9" s="11" t="s">
        <v>177</v>
      </c>
      <c r="D9" s="19"/>
      <c r="E9" s="19"/>
      <c r="F9" s="31">
        <v>1</v>
      </c>
      <c r="G9" s="19"/>
      <c r="H9" s="31">
        <v>1</v>
      </c>
      <c r="I9" s="19"/>
      <c r="J9" s="19"/>
      <c r="K9" s="19"/>
      <c r="L9" s="19"/>
      <c r="M9" s="31">
        <v>1</v>
      </c>
      <c r="N9" s="19"/>
      <c r="O9" s="3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43">
        <v>8</v>
      </c>
      <c r="AJ9" s="19"/>
      <c r="AK9" s="19"/>
      <c r="AL9">
        <f t="shared" ref="AL9:AL46" si="0">$AJ$1-SUM(F9:M9)</f>
        <v>0</v>
      </c>
      <c r="AM9">
        <f>AL9+novembro!AK9</f>
        <v>1</v>
      </c>
    </row>
    <row r="10" spans="1:39" ht="15.95" customHeight="1">
      <c r="A10" s="10" t="s">
        <v>178</v>
      </c>
      <c r="B10" s="10" t="s">
        <v>179</v>
      </c>
      <c r="C10" s="11" t="s">
        <v>180</v>
      </c>
      <c r="D10" s="19"/>
      <c r="E10" s="19"/>
      <c r="F10" s="31">
        <v>1</v>
      </c>
      <c r="G10" s="19"/>
      <c r="H10" s="31">
        <v>1</v>
      </c>
      <c r="I10" s="19"/>
      <c r="J10" s="19"/>
      <c r="K10" s="19"/>
      <c r="L10" s="19"/>
      <c r="M10" s="31">
        <v>1</v>
      </c>
      <c r="N10" s="19"/>
      <c r="O10" s="3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43">
        <v>6.8</v>
      </c>
      <c r="AJ10" s="19"/>
      <c r="AK10" s="19"/>
      <c r="AL10">
        <f t="shared" si="0"/>
        <v>0</v>
      </c>
      <c r="AM10">
        <f>AL10+novembro!AK10</f>
        <v>0</v>
      </c>
    </row>
    <row r="11" spans="1:39" ht="15.95" customHeight="1">
      <c r="A11" s="10" t="s">
        <v>181</v>
      </c>
      <c r="B11" s="10" t="s">
        <v>182</v>
      </c>
      <c r="C11" s="11" t="s">
        <v>183</v>
      </c>
      <c r="D11" s="19"/>
      <c r="E11" s="19"/>
      <c r="F11" s="31">
        <v>1</v>
      </c>
      <c r="G11" s="19"/>
      <c r="H11" s="31">
        <v>1</v>
      </c>
      <c r="I11" s="19"/>
      <c r="J11" s="19"/>
      <c r="K11" s="19"/>
      <c r="L11" s="19"/>
      <c r="M11" s="31">
        <v>1</v>
      </c>
      <c r="N11" s="19"/>
      <c r="O11" s="3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43">
        <v>7</v>
      </c>
      <c r="AJ11" s="19"/>
      <c r="AK11" s="19"/>
      <c r="AL11">
        <f t="shared" si="0"/>
        <v>0</v>
      </c>
      <c r="AM11">
        <f>AL11+novembro!AK11</f>
        <v>4</v>
      </c>
    </row>
    <row r="12" spans="1:39" ht="15.95" customHeight="1">
      <c r="A12" s="10" t="s">
        <v>184</v>
      </c>
      <c r="B12" s="10" t="s">
        <v>185</v>
      </c>
      <c r="C12" s="11" t="s">
        <v>186</v>
      </c>
      <c r="D12" s="19"/>
      <c r="E12" s="19"/>
      <c r="F12" s="31">
        <v>1</v>
      </c>
      <c r="G12" s="19"/>
      <c r="H12" s="31">
        <v>1</v>
      </c>
      <c r="I12" s="19"/>
      <c r="J12" s="19"/>
      <c r="K12" s="19"/>
      <c r="L12" s="19"/>
      <c r="M12" s="31">
        <v>1</v>
      </c>
      <c r="N12" s="19"/>
      <c r="O12" s="3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43">
        <v>6.5</v>
      </c>
      <c r="AJ12" s="19"/>
      <c r="AK12" s="19"/>
      <c r="AL12">
        <f t="shared" si="0"/>
        <v>0</v>
      </c>
      <c r="AM12">
        <f>AL12+novembro!AK12</f>
        <v>4</v>
      </c>
    </row>
    <row r="13" spans="1:39" ht="15.95" customHeight="1">
      <c r="A13" s="10" t="s">
        <v>187</v>
      </c>
      <c r="B13" s="10" t="s">
        <v>188</v>
      </c>
      <c r="C13" s="11" t="s">
        <v>189</v>
      </c>
      <c r="D13" s="19"/>
      <c r="E13" s="19"/>
      <c r="F13" s="31">
        <v>1</v>
      </c>
      <c r="G13" s="19"/>
      <c r="H13" s="31">
        <v>1</v>
      </c>
      <c r="I13" s="19"/>
      <c r="J13" s="19"/>
      <c r="K13" s="19"/>
      <c r="L13" s="19"/>
      <c r="M13" s="31">
        <v>1</v>
      </c>
      <c r="N13" s="19"/>
      <c r="O13" s="3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43">
        <v>7</v>
      </c>
      <c r="AJ13" s="19"/>
      <c r="AK13" s="19"/>
      <c r="AL13">
        <f t="shared" si="0"/>
        <v>0</v>
      </c>
      <c r="AM13">
        <f>AL13+novembro!AK13</f>
        <v>1</v>
      </c>
    </row>
    <row r="14" spans="1:39" ht="15.95" customHeight="1">
      <c r="A14" s="10" t="s">
        <v>190</v>
      </c>
      <c r="B14" s="10" t="s">
        <v>191</v>
      </c>
      <c r="C14" s="11" t="s">
        <v>287</v>
      </c>
      <c r="D14" s="19"/>
      <c r="E14" s="19"/>
      <c r="F14" s="31">
        <v>1</v>
      </c>
      <c r="G14" s="19"/>
      <c r="H14" s="31">
        <v>1</v>
      </c>
      <c r="I14" s="19"/>
      <c r="J14" s="19"/>
      <c r="K14" s="19"/>
      <c r="L14" s="19"/>
      <c r="M14" s="31">
        <v>1</v>
      </c>
      <c r="N14" s="19"/>
      <c r="O14" s="31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43">
        <v>8</v>
      </c>
      <c r="AJ14" s="19"/>
      <c r="AK14" s="19"/>
      <c r="AL14">
        <f t="shared" si="0"/>
        <v>0</v>
      </c>
      <c r="AM14">
        <f>AL14+novembro!AK14</f>
        <v>1</v>
      </c>
    </row>
    <row r="15" spans="1:39" ht="15.95" customHeight="1">
      <c r="A15" s="10" t="s">
        <v>193</v>
      </c>
      <c r="B15" s="10" t="s">
        <v>194</v>
      </c>
      <c r="C15" s="11" t="s">
        <v>195</v>
      </c>
      <c r="D15" s="19"/>
      <c r="E15" s="19"/>
      <c r="F15" s="31">
        <v>1</v>
      </c>
      <c r="G15" s="19"/>
      <c r="H15" s="31">
        <v>1</v>
      </c>
      <c r="I15" s="19"/>
      <c r="J15" s="19"/>
      <c r="K15" s="19"/>
      <c r="L15" s="19"/>
      <c r="M15" s="31">
        <v>1</v>
      </c>
      <c r="N15" s="19"/>
      <c r="O15" s="3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43">
        <v>6.6</v>
      </c>
      <c r="AJ15" s="19"/>
      <c r="AK15" s="19"/>
      <c r="AL15">
        <f t="shared" si="0"/>
        <v>0</v>
      </c>
      <c r="AM15">
        <f>AL15+novembro!AK15</f>
        <v>4</v>
      </c>
    </row>
    <row r="16" spans="1:39" ht="15.95" customHeight="1">
      <c r="A16" s="10" t="s">
        <v>196</v>
      </c>
      <c r="B16" s="10" t="s">
        <v>197</v>
      </c>
      <c r="C16" s="11" t="s">
        <v>198</v>
      </c>
      <c r="D16" s="19"/>
      <c r="E16" s="19"/>
      <c r="F16" s="31"/>
      <c r="G16" s="19"/>
      <c r="H16" s="31"/>
      <c r="I16" s="19"/>
      <c r="J16" s="19"/>
      <c r="K16" s="19"/>
      <c r="L16" s="19"/>
      <c r="M16" s="31"/>
      <c r="N16" s="19"/>
      <c r="O16" s="31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43"/>
      <c r="AJ16" s="19"/>
      <c r="AK16" s="19"/>
      <c r="AL16">
        <f t="shared" si="0"/>
        <v>3</v>
      </c>
      <c r="AM16">
        <f>AL16+novembro!AK16</f>
        <v>15</v>
      </c>
    </row>
    <row r="17" spans="1:39" ht="15.95" customHeight="1">
      <c r="A17" s="10" t="s">
        <v>199</v>
      </c>
      <c r="B17" s="10" t="s">
        <v>200</v>
      </c>
      <c r="C17" s="11" t="s">
        <v>201</v>
      </c>
      <c r="D17" s="19"/>
      <c r="E17" s="19"/>
      <c r="F17" s="31"/>
      <c r="G17" s="19"/>
      <c r="H17" s="31"/>
      <c r="I17" s="19"/>
      <c r="J17" s="19"/>
      <c r="K17" s="19"/>
      <c r="L17" s="19"/>
      <c r="M17" s="31"/>
      <c r="N17" s="19"/>
      <c r="O17" s="3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43">
        <v>0</v>
      </c>
      <c r="AJ17" s="19"/>
      <c r="AK17" s="19"/>
      <c r="AL17">
        <f t="shared" si="0"/>
        <v>3</v>
      </c>
      <c r="AM17">
        <f>AL17+novembro!AK17</f>
        <v>10</v>
      </c>
    </row>
    <row r="18" spans="1:39" ht="15.95" customHeight="1">
      <c r="A18" s="10" t="s">
        <v>202</v>
      </c>
      <c r="B18" s="10" t="s">
        <v>203</v>
      </c>
      <c r="C18" s="11" t="s">
        <v>204</v>
      </c>
      <c r="D18" s="19"/>
      <c r="E18" s="19"/>
      <c r="F18" s="31"/>
      <c r="G18" s="19"/>
      <c r="H18" s="31"/>
      <c r="I18" s="19"/>
      <c r="J18" s="19"/>
      <c r="K18" s="19"/>
      <c r="L18" s="19"/>
      <c r="M18" s="31"/>
      <c r="N18" s="19"/>
      <c r="O18" s="31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43"/>
      <c r="AJ18" s="19"/>
      <c r="AK18" s="19"/>
      <c r="AL18">
        <f t="shared" si="0"/>
        <v>3</v>
      </c>
      <c r="AM18">
        <f>AL18+novembro!AK18</f>
        <v>10</v>
      </c>
    </row>
    <row r="19" spans="1:39" ht="15.95" customHeight="1">
      <c r="A19" s="10" t="s">
        <v>288</v>
      </c>
      <c r="B19" s="10" t="s">
        <v>289</v>
      </c>
      <c r="C19" s="11" t="s">
        <v>290</v>
      </c>
      <c r="D19" s="19"/>
      <c r="E19" s="19"/>
      <c r="F19" s="31">
        <v>1</v>
      </c>
      <c r="G19" s="19"/>
      <c r="H19" s="31">
        <v>1</v>
      </c>
      <c r="I19" s="19"/>
      <c r="J19" s="19"/>
      <c r="K19" s="19"/>
      <c r="L19" s="19"/>
      <c r="M19" s="31">
        <v>1</v>
      </c>
      <c r="N19" s="19"/>
      <c r="O19" s="31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43">
        <v>0</v>
      </c>
      <c r="AJ19" s="19"/>
      <c r="AK19" s="19"/>
      <c r="AL19">
        <f t="shared" si="0"/>
        <v>0</v>
      </c>
      <c r="AM19">
        <f>AL19+novembro!AK19</f>
        <v>4</v>
      </c>
    </row>
    <row r="20" spans="1:39" ht="15.95" customHeight="1">
      <c r="A20" s="10" t="s">
        <v>291</v>
      </c>
      <c r="B20" s="10" t="s">
        <v>278</v>
      </c>
      <c r="C20" s="11" t="s">
        <v>292</v>
      </c>
      <c r="D20" s="19"/>
      <c r="E20" s="19"/>
      <c r="F20" s="31">
        <v>1</v>
      </c>
      <c r="G20" s="19"/>
      <c r="H20" s="31"/>
      <c r="I20" s="19"/>
      <c r="J20" s="19"/>
      <c r="K20" s="19"/>
      <c r="L20" s="19"/>
      <c r="M20" s="31"/>
      <c r="N20" s="19"/>
      <c r="O20" s="31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43"/>
      <c r="AJ20" s="19"/>
      <c r="AK20" s="19"/>
      <c r="AL20">
        <f t="shared" si="0"/>
        <v>2</v>
      </c>
      <c r="AM20">
        <f>AL20+novembro!AK20</f>
        <v>5</v>
      </c>
    </row>
    <row r="21" spans="1:39" ht="15.95" customHeight="1">
      <c r="A21" s="10" t="s">
        <v>205</v>
      </c>
      <c r="B21" s="10" t="s">
        <v>206</v>
      </c>
      <c r="C21" s="11" t="s">
        <v>207</v>
      </c>
      <c r="D21" s="19"/>
      <c r="E21" s="19"/>
      <c r="F21" s="31"/>
      <c r="G21" s="19"/>
      <c r="H21" s="31"/>
      <c r="I21" s="19"/>
      <c r="J21" s="19"/>
      <c r="K21" s="19"/>
      <c r="L21" s="19"/>
      <c r="M21" s="31"/>
      <c r="N21" s="19"/>
      <c r="O21" s="31">
        <v>1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43"/>
      <c r="AJ21" s="19">
        <v>5.9</v>
      </c>
      <c r="AK21" s="19"/>
      <c r="AL21">
        <f t="shared" si="0"/>
        <v>3</v>
      </c>
      <c r="AM21">
        <f>AL21+novembro!AK21</f>
        <v>4</v>
      </c>
    </row>
    <row r="22" spans="1:39" ht="15.95" customHeight="1">
      <c r="A22" s="10" t="s">
        <v>208</v>
      </c>
      <c r="B22" s="10" t="s">
        <v>209</v>
      </c>
      <c r="C22" s="11" t="s">
        <v>210</v>
      </c>
      <c r="D22" s="19"/>
      <c r="E22" s="19"/>
      <c r="F22" s="31">
        <v>1</v>
      </c>
      <c r="G22" s="19"/>
      <c r="H22" s="31">
        <v>1</v>
      </c>
      <c r="I22" s="19"/>
      <c r="J22" s="19"/>
      <c r="K22" s="19"/>
      <c r="L22" s="19"/>
      <c r="M22" s="31">
        <v>1</v>
      </c>
      <c r="N22" s="19"/>
      <c r="O22" s="31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43">
        <v>8.6999999999999993</v>
      </c>
      <c r="AJ22" s="19"/>
      <c r="AK22" s="19"/>
      <c r="AL22">
        <f t="shared" si="0"/>
        <v>0</v>
      </c>
      <c r="AM22">
        <f>AL22+novembro!AK22</f>
        <v>2</v>
      </c>
    </row>
    <row r="23" spans="1:39" ht="15.95" customHeight="1">
      <c r="A23" s="10" t="s">
        <v>211</v>
      </c>
      <c r="B23" s="10" t="s">
        <v>212</v>
      </c>
      <c r="C23" s="11" t="s">
        <v>213</v>
      </c>
      <c r="D23" s="19"/>
      <c r="E23" s="19"/>
      <c r="F23" s="31">
        <v>1</v>
      </c>
      <c r="G23" s="19"/>
      <c r="H23" s="31">
        <v>1</v>
      </c>
      <c r="I23" s="19"/>
      <c r="J23" s="19"/>
      <c r="K23" s="19"/>
      <c r="L23" s="19"/>
      <c r="M23" s="31">
        <v>1</v>
      </c>
      <c r="N23" s="19"/>
      <c r="O23" s="31">
        <v>1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43">
        <v>7</v>
      </c>
      <c r="AK23" s="19">
        <v>8.1999999999999993</v>
      </c>
      <c r="AL23">
        <f t="shared" si="0"/>
        <v>0</v>
      </c>
      <c r="AM23">
        <f>AL23+novembro!AK23</f>
        <v>5</v>
      </c>
    </row>
    <row r="24" spans="1:39" ht="15.95" customHeight="1">
      <c r="A24" s="10" t="s">
        <v>214</v>
      </c>
      <c r="B24" s="10" t="s">
        <v>215</v>
      </c>
      <c r="C24" s="11" t="s">
        <v>216</v>
      </c>
      <c r="D24" s="19"/>
      <c r="E24" s="19"/>
      <c r="F24" s="31"/>
      <c r="G24" s="19"/>
      <c r="H24" s="31"/>
      <c r="I24" s="19"/>
      <c r="J24" s="19"/>
      <c r="K24" s="19"/>
      <c r="L24" s="19"/>
      <c r="M24" s="31"/>
      <c r="N24" s="19"/>
      <c r="O24" s="31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43"/>
      <c r="AJ24" s="19"/>
      <c r="AK24" s="19"/>
      <c r="AL24">
        <f t="shared" si="0"/>
        <v>3</v>
      </c>
      <c r="AM24">
        <f>AL24+novembro!AK24</f>
        <v>29</v>
      </c>
    </row>
    <row r="25" spans="1:39" ht="15.95" customHeight="1">
      <c r="A25" s="10" t="s">
        <v>217</v>
      </c>
      <c r="B25" s="10" t="s">
        <v>218</v>
      </c>
      <c r="C25" s="11" t="s">
        <v>219</v>
      </c>
      <c r="D25" s="19"/>
      <c r="E25" s="19"/>
      <c r="F25" s="31">
        <v>1</v>
      </c>
      <c r="G25" s="19"/>
      <c r="H25" s="31">
        <v>1</v>
      </c>
      <c r="I25" s="19"/>
      <c r="J25" s="19"/>
      <c r="K25" s="19"/>
      <c r="L25" s="19"/>
      <c r="M25" s="31">
        <v>1</v>
      </c>
      <c r="N25" s="19"/>
      <c r="O25" s="31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43">
        <v>6.9</v>
      </c>
      <c r="AJ25" s="19"/>
      <c r="AK25" s="19"/>
      <c r="AL25">
        <f t="shared" si="0"/>
        <v>0</v>
      </c>
      <c r="AM25">
        <f>AL25+novembro!AK25</f>
        <v>3</v>
      </c>
    </row>
    <row r="26" spans="1:39" ht="15.95" customHeight="1">
      <c r="A26" s="10" t="s">
        <v>220</v>
      </c>
      <c r="B26" s="10" t="s">
        <v>221</v>
      </c>
      <c r="C26" s="11" t="s">
        <v>222</v>
      </c>
      <c r="D26" s="19"/>
      <c r="E26" s="19"/>
      <c r="F26" s="31">
        <v>1</v>
      </c>
      <c r="G26" s="19"/>
      <c r="H26" s="31">
        <v>1</v>
      </c>
      <c r="I26" s="19"/>
      <c r="J26" s="19"/>
      <c r="K26" s="19"/>
      <c r="L26" s="19"/>
      <c r="M26" s="31">
        <v>1</v>
      </c>
      <c r="N26" s="19"/>
      <c r="O26" s="31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43">
        <v>8.4</v>
      </c>
      <c r="AJ26" s="19"/>
      <c r="AK26" s="19"/>
      <c r="AL26">
        <f t="shared" si="0"/>
        <v>0</v>
      </c>
      <c r="AM26">
        <f>AL26+novembro!AK26</f>
        <v>4</v>
      </c>
    </row>
    <row r="27" spans="1:39" ht="15.95" customHeight="1">
      <c r="A27" s="10" t="s">
        <v>293</v>
      </c>
      <c r="B27" s="10" t="s">
        <v>279</v>
      </c>
      <c r="C27" s="11" t="s">
        <v>294</v>
      </c>
      <c r="D27" s="19"/>
      <c r="E27" s="19"/>
      <c r="F27" s="31"/>
      <c r="G27" s="19"/>
      <c r="H27" s="31"/>
      <c r="I27" s="19"/>
      <c r="J27" s="19"/>
      <c r="K27" s="19"/>
      <c r="L27" s="19"/>
      <c r="M27" s="31"/>
      <c r="N27" s="19"/>
      <c r="O27" s="31">
        <v>1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3"/>
      <c r="AJ27" s="19">
        <v>5.7</v>
      </c>
      <c r="AK27" s="19"/>
      <c r="AL27">
        <f t="shared" si="0"/>
        <v>3</v>
      </c>
      <c r="AM27">
        <f>AL27+novembro!AK27</f>
        <v>9</v>
      </c>
    </row>
    <row r="28" spans="1:39" ht="15.95" customHeight="1">
      <c r="A28" s="10" t="s">
        <v>223</v>
      </c>
      <c r="B28" s="10" t="s">
        <v>224</v>
      </c>
      <c r="C28" s="11" t="s">
        <v>225</v>
      </c>
      <c r="D28" s="19"/>
      <c r="E28" s="19"/>
      <c r="F28" s="31">
        <v>1</v>
      </c>
      <c r="G28" s="19"/>
      <c r="H28" s="31">
        <v>1</v>
      </c>
      <c r="I28" s="19"/>
      <c r="J28" s="19"/>
      <c r="K28" s="19"/>
      <c r="L28" s="19"/>
      <c r="M28" s="31">
        <v>1</v>
      </c>
      <c r="N28" s="19"/>
      <c r="O28" s="31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43">
        <v>6.3</v>
      </c>
      <c r="AJ28" s="19"/>
      <c r="AK28" s="19"/>
      <c r="AL28">
        <f t="shared" si="0"/>
        <v>0</v>
      </c>
      <c r="AM28">
        <f>AL28+novembro!AK28</f>
        <v>1</v>
      </c>
    </row>
    <row r="29" spans="1:39" ht="15.95" customHeight="1">
      <c r="A29" s="10" t="s">
        <v>226</v>
      </c>
      <c r="B29" s="10" t="s">
        <v>227</v>
      </c>
      <c r="C29" s="11" t="s">
        <v>228</v>
      </c>
      <c r="D29" s="19"/>
      <c r="E29" s="19"/>
      <c r="F29" s="31">
        <v>1</v>
      </c>
      <c r="G29" s="19"/>
      <c r="H29" s="31"/>
      <c r="I29" s="19"/>
      <c r="J29" s="19"/>
      <c r="K29" s="19"/>
      <c r="L29" s="19"/>
      <c r="M29" s="31"/>
      <c r="N29" s="19"/>
      <c r="O29" s="31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3"/>
      <c r="AJ29" s="19"/>
      <c r="AK29" s="19"/>
      <c r="AL29">
        <f t="shared" si="0"/>
        <v>2</v>
      </c>
      <c r="AM29">
        <f>AL29+novembro!AK29</f>
        <v>7</v>
      </c>
    </row>
    <row r="30" spans="1:39" ht="15.95" customHeight="1">
      <c r="A30" s="10" t="s">
        <v>295</v>
      </c>
      <c r="B30" s="10" t="s">
        <v>280</v>
      </c>
      <c r="C30" s="11" t="s">
        <v>296</v>
      </c>
      <c r="D30" s="19"/>
      <c r="E30" s="19"/>
      <c r="F30" s="31">
        <v>1</v>
      </c>
      <c r="G30" s="19"/>
      <c r="H30" s="31">
        <v>1</v>
      </c>
      <c r="I30" s="19"/>
      <c r="J30" s="19"/>
      <c r="K30" s="19"/>
      <c r="L30" s="19"/>
      <c r="M30" s="31">
        <v>1</v>
      </c>
      <c r="N30" s="19"/>
      <c r="O30" s="31">
        <v>1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43">
        <v>5.9</v>
      </c>
      <c r="AJ30" s="19"/>
      <c r="AK30" s="19">
        <v>4.3</v>
      </c>
      <c r="AL30">
        <f t="shared" si="0"/>
        <v>0</v>
      </c>
      <c r="AM30">
        <f>AL30+novembro!AK30</f>
        <v>3</v>
      </c>
    </row>
    <row r="31" spans="1:39" ht="15.95" customHeight="1">
      <c r="A31" s="10" t="s">
        <v>229</v>
      </c>
      <c r="B31" s="10" t="s">
        <v>230</v>
      </c>
      <c r="C31" s="11" t="s">
        <v>231</v>
      </c>
      <c r="D31" s="19"/>
      <c r="E31" s="19"/>
      <c r="F31" s="31">
        <v>1</v>
      </c>
      <c r="G31" s="19"/>
      <c r="H31" s="31">
        <v>1</v>
      </c>
      <c r="I31" s="19"/>
      <c r="J31" s="19"/>
      <c r="K31" s="19"/>
      <c r="L31" s="19"/>
      <c r="M31" s="31">
        <v>1</v>
      </c>
      <c r="N31" s="19"/>
      <c r="O31" s="31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43">
        <v>5.6</v>
      </c>
      <c r="AJ31" s="19"/>
      <c r="AK31" s="19"/>
      <c r="AL31">
        <f t="shared" si="0"/>
        <v>0</v>
      </c>
      <c r="AM31">
        <f>AL31+novembro!AK31</f>
        <v>6</v>
      </c>
    </row>
    <row r="32" spans="1:39" ht="15.95" customHeight="1">
      <c r="A32" s="10" t="s">
        <v>232</v>
      </c>
      <c r="B32" s="10" t="s">
        <v>233</v>
      </c>
      <c r="C32" s="11" t="s">
        <v>234</v>
      </c>
      <c r="D32" s="19"/>
      <c r="E32" s="19"/>
      <c r="F32" s="31">
        <v>1</v>
      </c>
      <c r="G32" s="19"/>
      <c r="H32" s="31">
        <v>1</v>
      </c>
      <c r="I32" s="19"/>
      <c r="J32" s="19"/>
      <c r="K32" s="19"/>
      <c r="L32" s="19"/>
      <c r="M32" s="31">
        <v>1</v>
      </c>
      <c r="N32" s="19"/>
      <c r="O32" s="31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43">
        <v>9</v>
      </c>
      <c r="AJ32" s="19"/>
      <c r="AK32" s="19"/>
      <c r="AL32">
        <f t="shared" si="0"/>
        <v>0</v>
      </c>
      <c r="AM32">
        <f>AL32+novembro!AK32</f>
        <v>2</v>
      </c>
    </row>
    <row r="33" spans="1:39" ht="15.95" customHeight="1">
      <c r="A33" s="10" t="s">
        <v>235</v>
      </c>
      <c r="B33" s="10" t="s">
        <v>236</v>
      </c>
      <c r="C33" s="11" t="s">
        <v>237</v>
      </c>
      <c r="D33" s="19"/>
      <c r="E33" s="19"/>
      <c r="F33" s="31">
        <v>1</v>
      </c>
      <c r="G33" s="19"/>
      <c r="H33" s="31">
        <v>1</v>
      </c>
      <c r="I33" s="19"/>
      <c r="J33" s="19"/>
      <c r="K33" s="19"/>
      <c r="L33" s="19"/>
      <c r="M33" s="31">
        <v>1</v>
      </c>
      <c r="N33" s="19"/>
      <c r="O33" s="31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43">
        <v>4.8</v>
      </c>
      <c r="AJ33" s="19"/>
      <c r="AK33" s="19"/>
      <c r="AL33">
        <f t="shared" si="0"/>
        <v>0</v>
      </c>
      <c r="AM33">
        <f>AL33+novembro!AK33</f>
        <v>4</v>
      </c>
    </row>
    <row r="34" spans="1:39" ht="15.95" customHeight="1">
      <c r="A34" s="10" t="s">
        <v>238</v>
      </c>
      <c r="B34" s="10" t="s">
        <v>239</v>
      </c>
      <c r="C34" s="11" t="s">
        <v>240</v>
      </c>
      <c r="D34" s="19"/>
      <c r="E34" s="19"/>
      <c r="F34" s="31">
        <v>1</v>
      </c>
      <c r="G34" s="19"/>
      <c r="H34" s="31">
        <v>1</v>
      </c>
      <c r="I34" s="19"/>
      <c r="J34" s="19"/>
      <c r="K34" s="19"/>
      <c r="L34" s="19"/>
      <c r="M34" s="31">
        <v>1</v>
      </c>
      <c r="N34" s="19"/>
      <c r="O34" s="31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43">
        <v>6.1</v>
      </c>
      <c r="AJ34" s="19"/>
      <c r="AK34" s="19"/>
      <c r="AL34">
        <f t="shared" si="0"/>
        <v>0</v>
      </c>
      <c r="AM34">
        <f>AL34+novembro!AK34</f>
        <v>0</v>
      </c>
    </row>
    <row r="35" spans="1:39" ht="15.95" customHeight="1">
      <c r="A35" s="10" t="s">
        <v>297</v>
      </c>
      <c r="B35" s="10" t="s">
        <v>281</v>
      </c>
      <c r="C35" s="11" t="s">
        <v>298</v>
      </c>
      <c r="D35" s="19"/>
      <c r="E35" s="19"/>
      <c r="F35" s="31"/>
      <c r="G35" s="19"/>
      <c r="H35" s="31"/>
      <c r="I35" s="19"/>
      <c r="J35" s="19"/>
      <c r="K35" s="19"/>
      <c r="L35" s="19"/>
      <c r="M35" s="31"/>
      <c r="N35" s="19"/>
      <c r="O35" s="31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43"/>
      <c r="AJ35" s="19"/>
      <c r="AK35" s="19"/>
      <c r="AL35">
        <f t="shared" si="0"/>
        <v>3</v>
      </c>
      <c r="AM35">
        <f>AL35+novembro!AK35</f>
        <v>12</v>
      </c>
    </row>
    <row r="36" spans="1:39" ht="15.95" customHeight="1">
      <c r="A36" s="10" t="s">
        <v>299</v>
      </c>
      <c r="B36" s="10" t="s">
        <v>282</v>
      </c>
      <c r="C36" s="11" t="s">
        <v>300</v>
      </c>
      <c r="D36" s="19"/>
      <c r="E36" s="19"/>
      <c r="F36" s="31">
        <v>1</v>
      </c>
      <c r="G36" s="19"/>
      <c r="H36" s="31">
        <v>1</v>
      </c>
      <c r="I36" s="19"/>
      <c r="J36" s="19"/>
      <c r="K36" s="19"/>
      <c r="L36" s="19"/>
      <c r="M36" s="31">
        <v>1</v>
      </c>
      <c r="N36" s="19"/>
      <c r="O36" s="31">
        <v>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43">
        <v>5.5</v>
      </c>
      <c r="AJ36" s="19"/>
      <c r="AK36" s="19">
        <v>6.6</v>
      </c>
      <c r="AL36">
        <f t="shared" si="0"/>
        <v>0</v>
      </c>
      <c r="AM36">
        <f>AL36+novembro!AK36</f>
        <v>4</v>
      </c>
    </row>
    <row r="37" spans="1:39" ht="15.95" customHeight="1">
      <c r="A37" s="10" t="s">
        <v>241</v>
      </c>
      <c r="B37" s="10" t="s">
        <v>242</v>
      </c>
      <c r="C37" s="11" t="s">
        <v>243</v>
      </c>
      <c r="D37" s="19"/>
      <c r="E37" s="19"/>
      <c r="F37" s="31">
        <v>1</v>
      </c>
      <c r="G37" s="19"/>
      <c r="H37" s="31">
        <v>1</v>
      </c>
      <c r="I37" s="19"/>
      <c r="J37" s="19"/>
      <c r="K37" s="19"/>
      <c r="L37" s="19"/>
      <c r="M37" s="31">
        <v>1</v>
      </c>
      <c r="N37" s="19"/>
      <c r="O37" s="31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43">
        <v>9.3000000000000007</v>
      </c>
      <c r="AJ37" s="19"/>
      <c r="AK37" s="19"/>
      <c r="AL37">
        <f t="shared" si="0"/>
        <v>0</v>
      </c>
      <c r="AM37">
        <f>AL37+novembro!AK37</f>
        <v>2</v>
      </c>
    </row>
    <row r="38" spans="1:39" ht="15.95" customHeight="1">
      <c r="A38" s="10" t="s">
        <v>244</v>
      </c>
      <c r="B38" s="10" t="s">
        <v>245</v>
      </c>
      <c r="C38" s="11" t="s">
        <v>246</v>
      </c>
      <c r="D38" s="19"/>
      <c r="E38" s="19"/>
      <c r="F38" s="31"/>
      <c r="G38" s="19"/>
      <c r="H38" s="31"/>
      <c r="I38" s="19"/>
      <c r="J38" s="19"/>
      <c r="K38" s="19"/>
      <c r="L38" s="19"/>
      <c r="M38" s="31"/>
      <c r="N38" s="19"/>
      <c r="O38" s="31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43"/>
      <c r="AJ38" s="19"/>
      <c r="AK38" s="19"/>
      <c r="AL38">
        <f t="shared" si="0"/>
        <v>3</v>
      </c>
      <c r="AM38">
        <f>AL38+novembro!AK38</f>
        <v>13</v>
      </c>
    </row>
    <row r="39" spans="1:39" ht="15.95" customHeight="1">
      <c r="A39" s="10" t="s">
        <v>247</v>
      </c>
      <c r="B39" s="10" t="s">
        <v>248</v>
      </c>
      <c r="C39" s="11" t="s">
        <v>249</v>
      </c>
      <c r="D39" s="19"/>
      <c r="E39" s="19"/>
      <c r="F39" s="31">
        <v>1</v>
      </c>
      <c r="G39" s="19"/>
      <c r="H39" s="31">
        <v>1</v>
      </c>
      <c r="I39" s="19"/>
      <c r="J39" s="19"/>
      <c r="K39" s="19"/>
      <c r="L39" s="19"/>
      <c r="M39" s="31">
        <v>1</v>
      </c>
      <c r="N39" s="19"/>
      <c r="O39" s="31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43">
        <v>7.7</v>
      </c>
      <c r="AJ39" s="19"/>
      <c r="AK39" s="19"/>
      <c r="AL39">
        <f t="shared" si="0"/>
        <v>0</v>
      </c>
      <c r="AM39">
        <f>AL39+novembro!AK39</f>
        <v>4</v>
      </c>
    </row>
    <row r="40" spans="1:39" ht="15.95" customHeight="1">
      <c r="A40" s="10" t="s">
        <v>250</v>
      </c>
      <c r="B40" s="10" t="s">
        <v>251</v>
      </c>
      <c r="C40" s="11" t="s">
        <v>252</v>
      </c>
      <c r="D40" s="19"/>
      <c r="E40" s="19"/>
      <c r="F40" s="31"/>
      <c r="G40" s="19"/>
      <c r="H40" s="31"/>
      <c r="I40" s="19"/>
      <c r="J40" s="19"/>
      <c r="K40" s="19"/>
      <c r="L40" s="19"/>
      <c r="M40" s="31"/>
      <c r="N40" s="19"/>
      <c r="O40" s="31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43"/>
      <c r="AJ40" s="19"/>
      <c r="AK40" s="19"/>
      <c r="AL40">
        <f t="shared" si="0"/>
        <v>3</v>
      </c>
      <c r="AM40">
        <f>AL40+novembro!AK40</f>
        <v>17</v>
      </c>
    </row>
    <row r="41" spans="1:39" ht="15.95" customHeight="1">
      <c r="A41" s="10" t="s">
        <v>253</v>
      </c>
      <c r="B41" s="10" t="s">
        <v>254</v>
      </c>
      <c r="C41" s="11" t="s">
        <v>255</v>
      </c>
      <c r="D41" s="19"/>
      <c r="E41" s="19"/>
      <c r="F41" s="31">
        <v>1</v>
      </c>
      <c r="G41" s="19"/>
      <c r="H41" s="31">
        <v>1</v>
      </c>
      <c r="I41" s="19"/>
      <c r="J41" s="19"/>
      <c r="K41" s="19"/>
      <c r="L41" s="19"/>
      <c r="M41" s="31">
        <v>1</v>
      </c>
      <c r="N41" s="19"/>
      <c r="O41" s="31">
        <v>1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43">
        <v>3.3</v>
      </c>
      <c r="AJ41" s="19"/>
      <c r="AK41" s="19">
        <v>3.4</v>
      </c>
      <c r="AL41">
        <f t="shared" si="0"/>
        <v>0</v>
      </c>
      <c r="AM41">
        <f>AL41+novembro!AK41</f>
        <v>9</v>
      </c>
    </row>
    <row r="42" spans="1:39" ht="15.95" customHeight="1">
      <c r="A42" s="10" t="s">
        <v>256</v>
      </c>
      <c r="B42" s="10" t="s">
        <v>257</v>
      </c>
      <c r="C42" s="11" t="s">
        <v>258</v>
      </c>
      <c r="D42" s="19"/>
      <c r="E42" s="19"/>
      <c r="F42" s="31">
        <v>1</v>
      </c>
      <c r="G42" s="19"/>
      <c r="H42" s="31">
        <v>1</v>
      </c>
      <c r="I42" s="19"/>
      <c r="J42" s="19"/>
      <c r="K42" s="19"/>
      <c r="L42" s="19"/>
      <c r="M42" s="31">
        <v>1</v>
      </c>
      <c r="N42" s="19"/>
      <c r="O42" s="31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43">
        <v>0.8</v>
      </c>
      <c r="AJ42" s="19"/>
      <c r="AK42" s="19"/>
      <c r="AL42">
        <f t="shared" si="0"/>
        <v>0</v>
      </c>
      <c r="AM42">
        <f>AL42+novembro!AK42</f>
        <v>4</v>
      </c>
    </row>
    <row r="43" spans="1:39" ht="15.95" customHeight="1">
      <c r="A43" s="10" t="s">
        <v>259</v>
      </c>
      <c r="B43" s="10" t="s">
        <v>260</v>
      </c>
      <c r="C43" s="11" t="s">
        <v>261</v>
      </c>
      <c r="D43" s="19"/>
      <c r="E43" s="19"/>
      <c r="F43" s="31">
        <v>1</v>
      </c>
      <c r="G43" s="19"/>
      <c r="H43" s="31">
        <v>1</v>
      </c>
      <c r="I43" s="19"/>
      <c r="J43" s="19"/>
      <c r="K43" s="19"/>
      <c r="L43" s="19"/>
      <c r="M43" s="31">
        <v>1</v>
      </c>
      <c r="N43" s="19"/>
      <c r="O43" s="31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43">
        <v>9</v>
      </c>
      <c r="AJ43" s="19"/>
      <c r="AK43" s="19"/>
      <c r="AL43">
        <f t="shared" si="0"/>
        <v>0</v>
      </c>
      <c r="AM43">
        <f>AL43+novembro!AK43</f>
        <v>3</v>
      </c>
    </row>
    <row r="44" spans="1:39" ht="15.95" customHeight="1">
      <c r="A44" s="10" t="s">
        <v>262</v>
      </c>
      <c r="B44" s="10" t="s">
        <v>263</v>
      </c>
      <c r="C44" s="11" t="s">
        <v>264</v>
      </c>
      <c r="D44" s="19"/>
      <c r="E44" s="19"/>
      <c r="F44" s="31">
        <v>1</v>
      </c>
      <c r="G44" s="19"/>
      <c r="H44" s="31">
        <v>1</v>
      </c>
      <c r="I44" s="19"/>
      <c r="J44" s="19"/>
      <c r="K44" s="19"/>
      <c r="L44" s="19"/>
      <c r="M44" s="31">
        <v>1</v>
      </c>
      <c r="N44" s="19"/>
      <c r="O44" s="31">
        <v>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43">
        <v>4.0999999999999996</v>
      </c>
      <c r="AJ44" s="19"/>
      <c r="AK44" s="19">
        <v>2.7</v>
      </c>
      <c r="AL44">
        <f t="shared" si="0"/>
        <v>0</v>
      </c>
      <c r="AM44">
        <f>AL44+novembro!AK44</f>
        <v>1</v>
      </c>
    </row>
    <row r="45" spans="1:39" ht="15.95" customHeight="1">
      <c r="A45" s="10" t="s">
        <v>265</v>
      </c>
      <c r="B45" s="10" t="s">
        <v>266</v>
      </c>
      <c r="C45" s="11" t="s">
        <v>267</v>
      </c>
      <c r="D45" s="19"/>
      <c r="E45" s="19"/>
      <c r="F45" s="31"/>
      <c r="G45" s="19"/>
      <c r="H45" s="31"/>
      <c r="I45" s="19"/>
      <c r="J45" s="19"/>
      <c r="K45" s="19"/>
      <c r="L45" s="19"/>
      <c r="M45" s="31"/>
      <c r="N45" s="19"/>
      <c r="O45" s="31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43"/>
      <c r="AJ45" s="19"/>
      <c r="AK45" s="19"/>
      <c r="AL45">
        <f t="shared" si="0"/>
        <v>3</v>
      </c>
      <c r="AM45">
        <f>AL45+novembro!AK45</f>
        <v>23</v>
      </c>
    </row>
    <row r="46" spans="1:39" ht="15.95" customHeight="1">
      <c r="A46" s="10" t="s">
        <v>268</v>
      </c>
      <c r="B46" s="10" t="s">
        <v>269</v>
      </c>
      <c r="C46" s="11" t="s">
        <v>270</v>
      </c>
      <c r="D46" s="19"/>
      <c r="E46" s="19"/>
      <c r="F46" s="31"/>
      <c r="G46" s="19"/>
      <c r="H46" s="31"/>
      <c r="I46" s="19"/>
      <c r="J46" s="19"/>
      <c r="K46" s="19"/>
      <c r="L46" s="19"/>
      <c r="M46" s="31"/>
      <c r="N46" s="19"/>
      <c r="O46" s="31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43"/>
      <c r="AJ46" s="19"/>
      <c r="AK46" s="19"/>
      <c r="AL46">
        <f t="shared" si="0"/>
        <v>3</v>
      </c>
      <c r="AM46">
        <f>AL46+novembro!AK46</f>
        <v>23</v>
      </c>
    </row>
    <row r="49" spans="2:3">
      <c r="B49" s="33">
        <v>43437</v>
      </c>
      <c r="C49" t="s">
        <v>350</v>
      </c>
    </row>
    <row r="50" spans="2:3">
      <c r="B50" s="33">
        <v>43439</v>
      </c>
      <c r="C50" t="s">
        <v>322</v>
      </c>
    </row>
    <row r="51" spans="2:3">
      <c r="B51" s="33">
        <v>43444</v>
      </c>
      <c r="C51" t="s">
        <v>355</v>
      </c>
    </row>
    <row r="52" spans="2:3">
      <c r="B52" s="33">
        <v>43446</v>
      </c>
      <c r="C52" t="s">
        <v>354</v>
      </c>
    </row>
  </sheetData>
  <mergeCells count="17">
    <mergeCell ref="D1:AH1"/>
    <mergeCell ref="A2:B2"/>
    <mergeCell ref="D2:G2"/>
    <mergeCell ref="K2:AH2"/>
    <mergeCell ref="A3:B3"/>
    <mergeCell ref="D3:G3"/>
    <mergeCell ref="K3:R3"/>
    <mergeCell ref="T3:V3"/>
    <mergeCell ref="W3:Y3"/>
    <mergeCell ref="T5:V5"/>
    <mergeCell ref="W5:Y5"/>
    <mergeCell ref="A4:B4"/>
    <mergeCell ref="D4:G4"/>
    <mergeCell ref="K4:R4"/>
    <mergeCell ref="A5:B5"/>
    <mergeCell ref="D5:G5"/>
    <mergeCell ref="K5:R5"/>
  </mergeCells>
  <pageMargins left="0.78740157499999996" right="0.78740157499999996" top="0.984251969" bottom="0.984251969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25C0D-1FEB-4F79-ACD8-5968A1BF1668}">
  <dimension ref="A1:J40"/>
  <sheetViews>
    <sheetView topLeftCell="C1" workbookViewId="0">
      <selection activeCell="J3" sqref="J3"/>
    </sheetView>
  </sheetViews>
  <sheetFormatPr defaultRowHeight="12.75"/>
  <cols>
    <col min="1" max="1" width="0" hidden="1" customWidth="1"/>
    <col min="2" max="2" width="13.7109375" hidden="1" customWidth="1"/>
    <col min="3" max="3" width="36.140625" customWidth="1"/>
  </cols>
  <sheetData>
    <row r="1" spans="1:10">
      <c r="D1" s="44" t="s">
        <v>319</v>
      </c>
      <c r="E1" s="44" t="s">
        <v>321</v>
      </c>
      <c r="F1" s="44" t="s">
        <v>322</v>
      </c>
      <c r="G1" s="26" t="s">
        <v>325</v>
      </c>
      <c r="H1" s="44" t="s">
        <v>326</v>
      </c>
    </row>
    <row r="2" spans="1:10" ht="18" customHeight="1">
      <c r="A2" s="10" t="s">
        <v>172</v>
      </c>
      <c r="B2" s="10" t="s">
        <v>173</v>
      </c>
      <c r="C2" s="11" t="s">
        <v>174</v>
      </c>
      <c r="D2" s="46">
        <f>setembro!AI8</f>
        <v>6.6</v>
      </c>
      <c r="E2" s="46">
        <f>outubro!AI8</f>
        <v>1.1000000000000001</v>
      </c>
      <c r="F2" s="46">
        <v>7.4</v>
      </c>
      <c r="G2" s="46">
        <f t="shared" ref="G2:G40" si="0">(F2+MAX(D2,E2))/2</f>
        <v>7</v>
      </c>
      <c r="H2" s="46"/>
      <c r="J2" t="s">
        <v>353</v>
      </c>
    </row>
    <row r="3" spans="1:10" ht="18" customHeight="1">
      <c r="A3" s="10" t="s">
        <v>175</v>
      </c>
      <c r="B3" s="10" t="s">
        <v>176</v>
      </c>
      <c r="C3" s="11" t="s">
        <v>177</v>
      </c>
      <c r="D3" s="46">
        <f>setembro!AI9</f>
        <v>8.6</v>
      </c>
      <c r="E3" s="46">
        <f>outubro!AI9</f>
        <v>8</v>
      </c>
      <c r="F3" s="46">
        <v>8</v>
      </c>
      <c r="G3" s="46">
        <f t="shared" si="0"/>
        <v>8.3000000000000007</v>
      </c>
      <c r="H3" s="46"/>
    </row>
    <row r="4" spans="1:10" ht="18" customHeight="1">
      <c r="A4" s="10" t="s">
        <v>178</v>
      </c>
      <c r="B4" s="10" t="s">
        <v>179</v>
      </c>
      <c r="C4" s="11" t="s">
        <v>180</v>
      </c>
      <c r="D4" s="46">
        <f>setembro!AI10</f>
        <v>8.1999999999999993</v>
      </c>
      <c r="E4" s="46">
        <f>outubro!AI10</f>
        <v>8.8000000000000007</v>
      </c>
      <c r="F4" s="46">
        <v>6.8</v>
      </c>
      <c r="G4" s="46">
        <f t="shared" si="0"/>
        <v>7.8000000000000007</v>
      </c>
      <c r="H4" s="46"/>
    </row>
    <row r="5" spans="1:10" ht="18" customHeight="1">
      <c r="A5" s="10" t="s">
        <v>181</v>
      </c>
      <c r="B5" s="10" t="s">
        <v>182</v>
      </c>
      <c r="C5" s="11" t="s">
        <v>183</v>
      </c>
      <c r="D5" s="46">
        <f>setembro!AI11</f>
        <v>6.8</v>
      </c>
      <c r="E5" s="46"/>
      <c r="F5" s="46">
        <v>7</v>
      </c>
      <c r="G5" s="46">
        <f t="shared" si="0"/>
        <v>6.9</v>
      </c>
      <c r="H5" s="46"/>
    </row>
    <row r="6" spans="1:10" ht="18" customHeight="1">
      <c r="A6" s="10" t="s">
        <v>184</v>
      </c>
      <c r="B6" s="10" t="s">
        <v>185</v>
      </c>
      <c r="C6" s="11" t="s">
        <v>186</v>
      </c>
      <c r="D6" s="46">
        <f>setembro!AI12</f>
        <v>6.3</v>
      </c>
      <c r="E6" s="46"/>
      <c r="F6" s="46">
        <v>6.5</v>
      </c>
      <c r="G6" s="46">
        <f t="shared" si="0"/>
        <v>6.4</v>
      </c>
      <c r="H6" s="46"/>
    </row>
    <row r="7" spans="1:10" ht="18" customHeight="1">
      <c r="A7" s="10" t="s">
        <v>187</v>
      </c>
      <c r="B7" s="10" t="s">
        <v>188</v>
      </c>
      <c r="C7" s="11" t="s">
        <v>189</v>
      </c>
      <c r="D7" s="46">
        <f>setembro!AI13</f>
        <v>5.5</v>
      </c>
      <c r="E7" s="46">
        <f>outubro!AI13</f>
        <v>3.6</v>
      </c>
      <c r="F7" s="46">
        <v>7</v>
      </c>
      <c r="G7" s="46">
        <f t="shared" si="0"/>
        <v>6.25</v>
      </c>
      <c r="H7" s="46"/>
    </row>
    <row r="8" spans="1:10" ht="18" customHeight="1">
      <c r="A8" s="10" t="s">
        <v>190</v>
      </c>
      <c r="B8" s="10" t="s">
        <v>191</v>
      </c>
      <c r="C8" s="11" t="s">
        <v>287</v>
      </c>
      <c r="D8" s="46">
        <f>setembro!AI14</f>
        <v>9.5</v>
      </c>
      <c r="E8" s="46">
        <f>outubro!AI14</f>
        <v>3</v>
      </c>
      <c r="F8" s="46">
        <v>8</v>
      </c>
      <c r="G8" s="46">
        <f t="shared" si="0"/>
        <v>8.75</v>
      </c>
      <c r="H8" s="46"/>
    </row>
    <row r="9" spans="1:10" ht="18" customHeight="1">
      <c r="A9" s="10" t="s">
        <v>193</v>
      </c>
      <c r="B9" s="10" t="s">
        <v>194</v>
      </c>
      <c r="C9" s="11" t="s">
        <v>195</v>
      </c>
      <c r="D9" s="46">
        <v>5.4</v>
      </c>
      <c r="E9" s="46">
        <f>outubro!AI15</f>
        <v>0.5</v>
      </c>
      <c r="F9" s="46">
        <v>6.6</v>
      </c>
      <c r="G9" s="46">
        <f t="shared" si="0"/>
        <v>6</v>
      </c>
      <c r="H9" s="46"/>
    </row>
    <row r="10" spans="1:10" ht="18" customHeight="1">
      <c r="A10" s="10" t="s">
        <v>196</v>
      </c>
      <c r="B10" s="10" t="s">
        <v>197</v>
      </c>
      <c r="C10" s="11" t="s">
        <v>198</v>
      </c>
      <c r="D10" s="46">
        <v>1</v>
      </c>
      <c r="E10" s="46">
        <v>0</v>
      </c>
      <c r="F10" s="46">
        <v>0</v>
      </c>
      <c r="G10" s="46">
        <f t="shared" si="0"/>
        <v>0.5</v>
      </c>
      <c r="H10" s="46"/>
    </row>
    <row r="11" spans="1:10" ht="18" customHeight="1">
      <c r="A11" s="10" t="s">
        <v>199</v>
      </c>
      <c r="B11" s="10" t="s">
        <v>200</v>
      </c>
      <c r="C11" s="11" t="s">
        <v>201</v>
      </c>
      <c r="D11" s="46">
        <f>setembro!AI17</f>
        <v>2.8</v>
      </c>
      <c r="E11" s="46"/>
      <c r="F11" s="46">
        <v>0</v>
      </c>
      <c r="G11" s="46">
        <f t="shared" si="0"/>
        <v>1.4</v>
      </c>
      <c r="H11" s="46"/>
    </row>
    <row r="12" spans="1:10" ht="18" customHeight="1">
      <c r="A12" s="10" t="s">
        <v>202</v>
      </c>
      <c r="B12" s="10" t="s">
        <v>203</v>
      </c>
      <c r="C12" s="11" t="s">
        <v>204</v>
      </c>
      <c r="D12" s="46">
        <f>setembro!AI18</f>
        <v>1.2</v>
      </c>
      <c r="E12" s="46">
        <v>0</v>
      </c>
      <c r="F12" s="46">
        <v>0</v>
      </c>
      <c r="G12" s="46">
        <f t="shared" si="0"/>
        <v>0.6</v>
      </c>
      <c r="H12" s="46"/>
    </row>
    <row r="13" spans="1:10" ht="18" customHeight="1">
      <c r="A13" s="10" t="s">
        <v>288</v>
      </c>
      <c r="B13" s="10" t="s">
        <v>289</v>
      </c>
      <c r="C13" s="11" t="s">
        <v>290</v>
      </c>
      <c r="D13" s="46">
        <v>4</v>
      </c>
      <c r="E13" s="46">
        <f>outubro!AI19</f>
        <v>2.2000000000000002</v>
      </c>
      <c r="F13" s="46">
        <v>0</v>
      </c>
      <c r="G13" s="46">
        <f t="shared" si="0"/>
        <v>2</v>
      </c>
      <c r="H13" s="46"/>
    </row>
    <row r="14" spans="1:10" ht="18" customHeight="1">
      <c r="A14" s="10" t="s">
        <v>291</v>
      </c>
      <c r="B14" s="10" t="s">
        <v>278</v>
      </c>
      <c r="C14" s="11" t="s">
        <v>292</v>
      </c>
      <c r="D14" s="46">
        <f>setembro!AI20</f>
        <v>4.5999999999999996</v>
      </c>
      <c r="E14" s="46">
        <f>outubro!AI20</f>
        <v>2.5</v>
      </c>
      <c r="F14" s="47"/>
      <c r="G14" s="46">
        <f t="shared" si="0"/>
        <v>2.2999999999999998</v>
      </c>
      <c r="H14" s="46"/>
    </row>
    <row r="15" spans="1:10" ht="18" customHeight="1">
      <c r="A15" s="10" t="s">
        <v>205</v>
      </c>
      <c r="B15" s="10" t="s">
        <v>206</v>
      </c>
      <c r="C15" s="11" t="s">
        <v>207</v>
      </c>
      <c r="D15" s="46">
        <f>setembro!AI21</f>
        <v>8.4</v>
      </c>
      <c r="E15" s="46">
        <f>outubro!AI21</f>
        <v>1</v>
      </c>
      <c r="F15" s="48">
        <v>5.9</v>
      </c>
      <c r="G15" s="46">
        <f t="shared" si="0"/>
        <v>7.15</v>
      </c>
      <c r="H15" s="46"/>
    </row>
    <row r="16" spans="1:10" ht="18" customHeight="1">
      <c r="A16" s="10" t="s">
        <v>208</v>
      </c>
      <c r="B16" s="10" t="s">
        <v>209</v>
      </c>
      <c r="C16" s="11" t="s">
        <v>210</v>
      </c>
      <c r="D16" s="46">
        <f>setembro!AI22</f>
        <v>9.4</v>
      </c>
      <c r="E16" s="46">
        <f>outubro!AI22</f>
        <v>5</v>
      </c>
      <c r="F16" s="46">
        <v>8.6999999999999993</v>
      </c>
      <c r="G16" s="46">
        <f t="shared" si="0"/>
        <v>9.0500000000000007</v>
      </c>
      <c r="H16" s="46"/>
    </row>
    <row r="17" spans="1:8" ht="18" customHeight="1">
      <c r="A17" s="10" t="s">
        <v>211</v>
      </c>
      <c r="B17" s="10" t="s">
        <v>212</v>
      </c>
      <c r="C17" s="11" t="s">
        <v>213</v>
      </c>
      <c r="D17" s="46">
        <f>setembro!AI23</f>
        <v>3.2</v>
      </c>
      <c r="E17" s="46">
        <f>outubro!AI23</f>
        <v>2.1</v>
      </c>
      <c r="F17" s="46">
        <v>7</v>
      </c>
      <c r="G17" s="46">
        <f t="shared" si="0"/>
        <v>5.0999999999999996</v>
      </c>
      <c r="H17" s="46">
        <v>8.1999999999999993</v>
      </c>
    </row>
    <row r="18" spans="1:8" ht="18" customHeight="1">
      <c r="A18" s="10" t="s">
        <v>214</v>
      </c>
      <c r="B18" s="42" t="s">
        <v>215</v>
      </c>
      <c r="C18" s="11" t="s">
        <v>216</v>
      </c>
      <c r="D18" s="46"/>
      <c r="E18" s="46"/>
      <c r="F18" s="46"/>
      <c r="G18" s="46">
        <f t="shared" si="0"/>
        <v>0</v>
      </c>
      <c r="H18" s="46"/>
    </row>
    <row r="19" spans="1:8" ht="18" customHeight="1">
      <c r="A19" s="10" t="s">
        <v>217</v>
      </c>
      <c r="B19" s="10" t="s">
        <v>218</v>
      </c>
      <c r="C19" s="11" t="s">
        <v>219</v>
      </c>
      <c r="D19" s="46">
        <f>setembro!AI25</f>
        <v>9.3000000000000007</v>
      </c>
      <c r="E19" s="46">
        <f>outubro!AI25</f>
        <v>5</v>
      </c>
      <c r="F19" s="46">
        <v>6.9</v>
      </c>
      <c r="G19" s="46">
        <f t="shared" si="0"/>
        <v>8.1000000000000014</v>
      </c>
      <c r="H19" s="46"/>
    </row>
    <row r="20" spans="1:8" ht="18" customHeight="1">
      <c r="A20" s="10" t="s">
        <v>220</v>
      </c>
      <c r="B20" s="10" t="s">
        <v>221</v>
      </c>
      <c r="C20" s="11" t="s">
        <v>222</v>
      </c>
      <c r="D20" s="46">
        <f>setembro!AI26</f>
        <v>8.6999999999999993</v>
      </c>
      <c r="E20" s="46">
        <f>outubro!AI26</f>
        <v>4.8</v>
      </c>
      <c r="F20" s="46">
        <v>8.4</v>
      </c>
      <c r="G20" s="46">
        <f t="shared" si="0"/>
        <v>8.5500000000000007</v>
      </c>
      <c r="H20" s="46"/>
    </row>
    <row r="21" spans="1:8" ht="18" customHeight="1">
      <c r="A21" s="10" t="s">
        <v>293</v>
      </c>
      <c r="B21" s="10" t="s">
        <v>279</v>
      </c>
      <c r="C21" s="11" t="s">
        <v>294</v>
      </c>
      <c r="D21" s="46">
        <f>setembro!AI27</f>
        <v>6.6</v>
      </c>
      <c r="E21" s="46"/>
      <c r="F21" s="48">
        <v>5.7</v>
      </c>
      <c r="G21" s="46">
        <f t="shared" si="0"/>
        <v>6.15</v>
      </c>
      <c r="H21" s="46"/>
    </row>
    <row r="22" spans="1:8" ht="18" customHeight="1">
      <c r="A22" s="10" t="s">
        <v>223</v>
      </c>
      <c r="B22" s="10" t="s">
        <v>224</v>
      </c>
      <c r="C22" s="11" t="s">
        <v>225</v>
      </c>
      <c r="D22" s="46">
        <f>setembro!AI28</f>
        <v>5.7</v>
      </c>
      <c r="E22" s="46">
        <f>outubro!AI28</f>
        <v>3.7</v>
      </c>
      <c r="F22" s="46">
        <v>6.3</v>
      </c>
      <c r="G22" s="46">
        <f t="shared" si="0"/>
        <v>6</v>
      </c>
      <c r="H22" s="46"/>
    </row>
    <row r="23" spans="1:8" ht="18" customHeight="1">
      <c r="A23" s="10" t="s">
        <v>226</v>
      </c>
      <c r="B23" s="10" t="s">
        <v>227</v>
      </c>
      <c r="C23" s="11" t="s">
        <v>228</v>
      </c>
      <c r="D23" s="46">
        <v>4</v>
      </c>
      <c r="E23" s="46">
        <f>outubro!AI29</f>
        <v>0.3</v>
      </c>
      <c r="F23" s="46"/>
      <c r="G23" s="46">
        <f t="shared" si="0"/>
        <v>2</v>
      </c>
      <c r="H23" s="46"/>
    </row>
    <row r="24" spans="1:8" ht="18" customHeight="1">
      <c r="A24" s="10" t="s">
        <v>295</v>
      </c>
      <c r="B24" s="10" t="s">
        <v>280</v>
      </c>
      <c r="C24" s="11" t="s">
        <v>296</v>
      </c>
      <c r="D24" s="46">
        <f>setembro!AI30</f>
        <v>3.5</v>
      </c>
      <c r="E24" s="46">
        <f>outubro!AI30</f>
        <v>0.8</v>
      </c>
      <c r="F24" s="46">
        <v>5.9</v>
      </c>
      <c r="G24" s="46">
        <f t="shared" si="0"/>
        <v>4.7</v>
      </c>
      <c r="H24" s="46">
        <v>4.3</v>
      </c>
    </row>
    <row r="25" spans="1:8" ht="18" customHeight="1">
      <c r="A25" s="10" t="s">
        <v>229</v>
      </c>
      <c r="B25" s="10" t="s">
        <v>230</v>
      </c>
      <c r="C25" s="11" t="s">
        <v>231</v>
      </c>
      <c r="D25" s="46">
        <f>setembro!AI31</f>
        <v>5.9</v>
      </c>
      <c r="E25" s="46"/>
      <c r="F25" s="46">
        <v>6.1</v>
      </c>
      <c r="G25" s="46">
        <f t="shared" si="0"/>
        <v>6</v>
      </c>
      <c r="H25" s="46"/>
    </row>
    <row r="26" spans="1:8" ht="18" customHeight="1">
      <c r="A26" s="10" t="s">
        <v>232</v>
      </c>
      <c r="B26" s="10" t="s">
        <v>233</v>
      </c>
      <c r="C26" s="11" t="s">
        <v>234</v>
      </c>
      <c r="D26" s="46">
        <f>setembro!AI32</f>
        <v>9.8000000000000007</v>
      </c>
      <c r="E26" s="46">
        <f>outubro!AI32</f>
        <v>9.6</v>
      </c>
      <c r="F26" s="46">
        <v>9</v>
      </c>
      <c r="G26" s="46">
        <f t="shared" si="0"/>
        <v>9.4</v>
      </c>
      <c r="H26" s="46"/>
    </row>
    <row r="27" spans="1:8" ht="18" customHeight="1">
      <c r="A27" s="10" t="s">
        <v>235</v>
      </c>
      <c r="B27" s="10" t="s">
        <v>236</v>
      </c>
      <c r="C27" s="11" t="s">
        <v>237</v>
      </c>
      <c r="D27" s="46">
        <f>setembro!AI33</f>
        <v>9.3000000000000007</v>
      </c>
      <c r="E27" s="46"/>
      <c r="F27" s="46">
        <v>4.8</v>
      </c>
      <c r="G27" s="46">
        <f t="shared" si="0"/>
        <v>7.0500000000000007</v>
      </c>
      <c r="H27" s="46"/>
    </row>
    <row r="28" spans="1:8" ht="18" customHeight="1">
      <c r="A28" s="10" t="s">
        <v>238</v>
      </c>
      <c r="B28" s="10" t="s">
        <v>239</v>
      </c>
      <c r="C28" s="11" t="s">
        <v>240</v>
      </c>
      <c r="D28" s="46">
        <f>setembro!AI34</f>
        <v>9</v>
      </c>
      <c r="E28" s="46">
        <f>outubro!AI34</f>
        <v>6.4</v>
      </c>
      <c r="F28" s="46">
        <v>6.1</v>
      </c>
      <c r="G28" s="46">
        <f t="shared" si="0"/>
        <v>7.55</v>
      </c>
      <c r="H28" s="46"/>
    </row>
    <row r="29" spans="1:8" ht="18" customHeight="1">
      <c r="A29" s="10" t="s">
        <v>297</v>
      </c>
      <c r="B29" s="10" t="s">
        <v>281</v>
      </c>
      <c r="C29" s="11" t="s">
        <v>298</v>
      </c>
      <c r="D29" s="46">
        <f>setembro!AI35</f>
        <v>7.3</v>
      </c>
      <c r="E29" s="46">
        <f>outubro!AI35</f>
        <v>2</v>
      </c>
      <c r="F29" s="46"/>
      <c r="G29" s="46">
        <f t="shared" si="0"/>
        <v>3.65</v>
      </c>
      <c r="H29" s="46"/>
    </row>
    <row r="30" spans="1:8" ht="18" customHeight="1">
      <c r="A30" s="10" t="s">
        <v>299</v>
      </c>
      <c r="B30" s="10" t="s">
        <v>282</v>
      </c>
      <c r="C30" s="11" t="s">
        <v>300</v>
      </c>
      <c r="D30" s="46">
        <f>setembro!AI36</f>
        <v>5</v>
      </c>
      <c r="E30" s="46">
        <f>outubro!AI36</f>
        <v>1.8</v>
      </c>
      <c r="F30" s="46">
        <v>5.5</v>
      </c>
      <c r="G30" s="46">
        <f t="shared" si="0"/>
        <v>5.25</v>
      </c>
      <c r="H30" s="46">
        <v>6.6</v>
      </c>
    </row>
    <row r="31" spans="1:8" ht="18" customHeight="1">
      <c r="A31" s="10" t="s">
        <v>241</v>
      </c>
      <c r="B31" s="10" t="s">
        <v>242</v>
      </c>
      <c r="C31" s="11" t="s">
        <v>243</v>
      </c>
      <c r="D31" s="46">
        <f>setembro!AI37</f>
        <v>8.6</v>
      </c>
      <c r="E31" s="46">
        <f>outubro!AI37</f>
        <v>7.4</v>
      </c>
      <c r="F31" s="46">
        <v>9.3000000000000007</v>
      </c>
      <c r="G31" s="46">
        <f t="shared" si="0"/>
        <v>8.9499999999999993</v>
      </c>
      <c r="H31" s="46"/>
    </row>
    <row r="32" spans="1:8" ht="18" customHeight="1">
      <c r="A32" s="10" t="s">
        <v>244</v>
      </c>
      <c r="B32" s="10" t="s">
        <v>245</v>
      </c>
      <c r="C32" s="11" t="s">
        <v>246</v>
      </c>
      <c r="D32" s="46">
        <f>setembro!AI38</f>
        <v>5.9</v>
      </c>
      <c r="E32" s="46"/>
      <c r="F32" s="46"/>
      <c r="G32" s="46">
        <f t="shared" si="0"/>
        <v>2.95</v>
      </c>
      <c r="H32" s="46"/>
    </row>
    <row r="33" spans="1:8" ht="18" customHeight="1">
      <c r="A33" s="10" t="s">
        <v>247</v>
      </c>
      <c r="B33" s="10" t="s">
        <v>248</v>
      </c>
      <c r="C33" s="11" t="s">
        <v>249</v>
      </c>
      <c r="D33" s="46">
        <f>setembro!AI39</f>
        <v>6.1</v>
      </c>
      <c r="E33" s="46"/>
      <c r="F33" s="46">
        <v>7.7</v>
      </c>
      <c r="G33" s="46">
        <f t="shared" si="0"/>
        <v>6.9</v>
      </c>
      <c r="H33" s="46"/>
    </row>
    <row r="34" spans="1:8" ht="18" customHeight="1">
      <c r="A34" s="10" t="s">
        <v>250</v>
      </c>
      <c r="B34" s="10" t="s">
        <v>251</v>
      </c>
      <c r="C34" s="11" t="s">
        <v>252</v>
      </c>
      <c r="D34" s="46">
        <f>setembro!AI40</f>
        <v>4.8</v>
      </c>
      <c r="E34" s="46"/>
      <c r="F34" s="46"/>
      <c r="G34" s="46">
        <f t="shared" si="0"/>
        <v>2.4</v>
      </c>
      <c r="H34" s="46"/>
    </row>
    <row r="35" spans="1:8" ht="18" customHeight="1">
      <c r="A35" s="10" t="s">
        <v>253</v>
      </c>
      <c r="B35" s="10" t="s">
        <v>254</v>
      </c>
      <c r="C35" s="11" t="s">
        <v>255</v>
      </c>
      <c r="D35" s="46">
        <f>setembro!AI41</f>
        <v>6.2</v>
      </c>
      <c r="E35" s="46"/>
      <c r="F35" s="46">
        <v>3.3</v>
      </c>
      <c r="G35" s="46">
        <f t="shared" si="0"/>
        <v>4.75</v>
      </c>
      <c r="H35" s="46">
        <v>3.4</v>
      </c>
    </row>
    <row r="36" spans="1:8" ht="18" customHeight="1">
      <c r="A36" s="10" t="s">
        <v>256</v>
      </c>
      <c r="B36" s="10" t="s">
        <v>257</v>
      </c>
      <c r="C36" s="11" t="s">
        <v>258</v>
      </c>
      <c r="D36" s="46">
        <f>setembro!AI42</f>
        <v>3</v>
      </c>
      <c r="E36" s="46"/>
      <c r="F36" s="46">
        <v>0.8</v>
      </c>
      <c r="G36" s="46">
        <f t="shared" si="0"/>
        <v>1.9</v>
      </c>
      <c r="H36" s="46"/>
    </row>
    <row r="37" spans="1:8" ht="18" customHeight="1">
      <c r="A37" s="10" t="s">
        <v>259</v>
      </c>
      <c r="B37" s="10" t="s">
        <v>260</v>
      </c>
      <c r="C37" s="11" t="s">
        <v>261</v>
      </c>
      <c r="D37" s="46">
        <f>setembro!AI43</f>
        <v>7.9</v>
      </c>
      <c r="E37" s="46">
        <f>outubro!AI43</f>
        <v>1.5</v>
      </c>
      <c r="F37" s="46">
        <v>9</v>
      </c>
      <c r="G37" s="46">
        <f t="shared" si="0"/>
        <v>8.4499999999999993</v>
      </c>
      <c r="H37" s="46"/>
    </row>
    <row r="38" spans="1:8" ht="18" customHeight="1">
      <c r="A38" s="10" t="s">
        <v>262</v>
      </c>
      <c r="B38" s="10" t="s">
        <v>263</v>
      </c>
      <c r="C38" s="11" t="s">
        <v>264</v>
      </c>
      <c r="D38" s="46">
        <f>setembro!AI44</f>
        <v>5.8</v>
      </c>
      <c r="E38" s="46">
        <f>outubro!AI44</f>
        <v>5.0999999999999996</v>
      </c>
      <c r="F38" s="46">
        <v>4.0999999999999996</v>
      </c>
      <c r="G38" s="46">
        <f t="shared" si="0"/>
        <v>4.9499999999999993</v>
      </c>
      <c r="H38" s="46">
        <v>2.7</v>
      </c>
    </row>
    <row r="39" spans="1:8" ht="18" customHeight="1">
      <c r="A39" s="10" t="s">
        <v>265</v>
      </c>
      <c r="B39" s="10" t="s">
        <v>266</v>
      </c>
      <c r="C39" s="11" t="s">
        <v>267</v>
      </c>
      <c r="D39" s="46">
        <f>setembro!AI45</f>
        <v>1.6</v>
      </c>
      <c r="E39" s="46"/>
      <c r="F39" s="46"/>
      <c r="G39" s="46">
        <f t="shared" si="0"/>
        <v>0.8</v>
      </c>
      <c r="H39" s="46"/>
    </row>
    <row r="40" spans="1:8" ht="18" customHeight="1">
      <c r="A40" s="10" t="s">
        <v>268</v>
      </c>
      <c r="B40" s="10" t="s">
        <v>269</v>
      </c>
      <c r="C40" s="11" t="s">
        <v>270</v>
      </c>
      <c r="D40" s="46">
        <f>setembro!AI46</f>
        <v>1.8</v>
      </c>
      <c r="E40" s="46"/>
      <c r="F40" s="46"/>
      <c r="G40" s="46">
        <f t="shared" si="0"/>
        <v>0.9</v>
      </c>
      <c r="H40" s="4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orig-ago2018</vt:lpstr>
      <vt:lpstr>agosto</vt:lpstr>
      <vt:lpstr>setembro</vt:lpstr>
      <vt:lpstr>outubro</vt:lpstr>
      <vt:lpstr>novembro</vt:lpstr>
      <vt:lpstr>dezembro</vt:lpstr>
      <vt:lpstr>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</dc:creator>
  <cp:lastModifiedBy>Ana Maria</cp:lastModifiedBy>
  <cp:lastPrinted>2018-12-13T01:03:00Z</cp:lastPrinted>
  <dcterms:created xsi:type="dcterms:W3CDTF">2018-08-14T01:36:13Z</dcterms:created>
  <dcterms:modified xsi:type="dcterms:W3CDTF">2020-04-23T01:30:37Z</dcterms:modified>
</cp:coreProperties>
</file>